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1075" windowHeight="9795"/>
  </bookViews>
  <sheets>
    <sheet name="I_trim_2017" sheetId="1" r:id="rId1"/>
    <sheet name="II_trim_2017" sheetId="4" r:id="rId2"/>
    <sheet name="III_trim_2017" sheetId="5" r:id="rId3"/>
    <sheet name="VI_trim_2017" sheetId="6" r:id="rId4"/>
  </sheets>
  <definedNames>
    <definedName name="_xlnm.Print_Area" localSheetId="0">I_trim_2017!$A$1:$G$18</definedName>
    <definedName name="_xlnm.Print_Area" localSheetId="1">II_trim_2017!$A$1:$G$19</definedName>
    <definedName name="_xlnm.Print_Area" localSheetId="2">III_trim_2017!$A$1:$G$19</definedName>
    <definedName name="_xlnm.Print_Area" localSheetId="3">VI_trim_2017!$A$1:$G$19</definedName>
  </definedNames>
  <calcPr calcId="145621"/>
</workbook>
</file>

<file path=xl/calcChain.xml><?xml version="1.0" encoding="utf-8"?>
<calcChain xmlns="http://schemas.openxmlformats.org/spreadsheetml/2006/main">
  <c r="C6" i="6" l="1"/>
  <c r="E6" i="6"/>
  <c r="D6" i="6"/>
  <c r="F5" i="6"/>
  <c r="D5" i="6"/>
  <c r="C5" i="6"/>
  <c r="B5" i="6"/>
  <c r="C6" i="5" l="1"/>
  <c r="F6" i="5"/>
  <c r="D6" i="5"/>
  <c r="D5" i="5"/>
  <c r="C5" i="5"/>
  <c r="D5" i="4"/>
  <c r="C15" i="4"/>
  <c r="D15" i="4"/>
  <c r="F15" i="4"/>
  <c r="D14" i="4"/>
  <c r="C14" i="4"/>
  <c r="D6" i="4"/>
  <c r="C5" i="4"/>
  <c r="B6" i="6"/>
  <c r="B6" i="5"/>
  <c r="B5" i="5"/>
  <c r="B6" i="4"/>
  <c r="B5" i="4"/>
  <c r="C6" i="1" l="1"/>
  <c r="F6" i="1"/>
  <c r="D6" i="1"/>
  <c r="C5" i="1"/>
  <c r="B6" i="1"/>
  <c r="B5" i="1"/>
  <c r="G6" i="6"/>
  <c r="G6" i="4"/>
  <c r="G6" i="1"/>
  <c r="G15" i="6" l="1"/>
  <c r="F15" i="6"/>
  <c r="E15" i="6"/>
  <c r="D15" i="6"/>
  <c r="G14" i="6"/>
  <c r="F14" i="6"/>
  <c r="E14" i="6"/>
  <c r="D14" i="6"/>
  <c r="C15" i="6"/>
  <c r="C14" i="6"/>
  <c r="C15" i="5" l="1"/>
  <c r="C14" i="5" l="1"/>
  <c r="G15" i="5"/>
  <c r="F15" i="5"/>
  <c r="D15" i="5"/>
  <c r="G14" i="5"/>
  <c r="F14" i="5"/>
  <c r="E14" i="5"/>
  <c r="D14" i="5"/>
  <c r="E15" i="5"/>
  <c r="G14" i="4"/>
  <c r="G15" i="4"/>
  <c r="G15" i="1"/>
  <c r="G14" i="1"/>
  <c r="E15" i="4" l="1"/>
  <c r="F14" i="4"/>
  <c r="E14" i="4"/>
  <c r="C14" i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<sst xmlns="http://schemas.openxmlformats.org/spreadsheetml/2006/main" count="99" uniqueCount="22">
  <si>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</si>
  <si>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</si>
  <si>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</si>
  <si>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</si>
  <si>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</si>
  <si>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</si>
  <si>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</si>
  <si>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</si>
  <si>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</si>
  <si>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</si>
  <si>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</si>
  <si>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</si>
  <si>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ALTRE ASSENZE *</t>
  </si>
  <si>
    <t>PERIODO DI RIFERIMENTO DAL 01/01/2017 AL 31/03/2017</t>
  </si>
  <si>
    <t>* le "altre assenze" sono relative principalmente ad una maternità</t>
  </si>
  <si>
    <t>PERIODO DI RIFERIMENTO DAL 01/04/2017 AL 30/06/2017</t>
  </si>
  <si>
    <t>PERIODO DI RIFERIMENTO DAL 01/07/2017 AL 30/09/2017</t>
  </si>
  <si>
    <t xml:space="preserve">* le "altre assenze" sono assenze giustificate </t>
  </si>
  <si>
    <t>** tra le ferie e permessi sono compresi i giorni di permesso per utilizzo banca ore</t>
  </si>
  <si>
    <t xml:space="preserve">* le "altre assenze" sono assenze giustificate, maternità, e aspettativa L.104 </t>
  </si>
  <si>
    <t>PERIODO DI RIFERIMENTO DAL 01/10/2017 AL 31/12/2017</t>
  </si>
  <si>
    <t xml:space="preserve">* le "altre assenze" sono relative ad una aspettativa L.104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</si>
</sst>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C14" sqref="C14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3">
      <c r="A1" s="13" t="s">
        <v>9</v>
      </c>
      <c r="B1" s="14"/>
      <c r="C1" s="14"/>
      <c r="D1" s="14"/>
      <c r="E1" s="14"/>
      <c r="F1" s="14"/>
      <c r="G1" s="15"/>
    </row>
    <row r="2" spans="1:8" ht="15.75" customHeight="1" x14ac:dyDescent="0.3">
      <c r="A2" s="13" t="s">
        <v>13</v>
      </c>
      <c r="B2" s="14"/>
      <c r="C2" s="14"/>
      <c r="D2" s="14"/>
      <c r="E2" s="14"/>
      <c r="F2" s="14"/>
      <c r="G2" s="15"/>
    </row>
    <row r="3" spans="1:8" ht="15.75" customHeight="1" x14ac:dyDescent="0.25">
      <c r="A3" s="23" t="s">
        <v>2</v>
      </c>
      <c r="B3" s="23" t="s">
        <v>8</v>
      </c>
      <c r="C3" s="19" t="s">
        <v>6</v>
      </c>
      <c r="D3" s="16" t="s">
        <v>7</v>
      </c>
      <c r="E3" s="17"/>
      <c r="F3" s="17"/>
      <c r="G3" s="18"/>
      <c r="H3" s="2"/>
    </row>
    <row r="4" spans="1:8" ht="29.25" customHeight="1" x14ac:dyDescent="0.25">
      <c r="A4" s="24"/>
      <c r="B4" s="24"/>
      <c r="C4" s="20"/>
      <c r="D4" s="5" t="s">
        <v>3</v>
      </c>
      <c r="E4" s="5" t="s">
        <v>5</v>
      </c>
      <c r="F4" s="5" t="s">
        <v>4</v>
      </c>
      <c r="G4" s="5" t="s">
        <v>11</v>
      </c>
    </row>
    <row r="5" spans="1:8" ht="14.45" x14ac:dyDescent="0.3">
      <c r="A5" s="1" t="s">
        <v>0</v>
      </c>
      <c r="B5" s="1">
        <f>(25+24+27)*2</f>
        <v>152</v>
      </c>
      <c r="C5" s="9">
        <f>25+25+24+24+27+26</f>
        <v>151</v>
      </c>
      <c r="D5" s="1">
        <v>1</v>
      </c>
      <c r="E5" s="1">
        <v>0</v>
      </c>
      <c r="F5" s="1">
        <v>0</v>
      </c>
      <c r="G5" s="1">
        <v>0</v>
      </c>
    </row>
    <row r="6" spans="1:8" ht="14.45" x14ac:dyDescent="0.3">
      <c r="A6" s="1" t="s">
        <v>1</v>
      </c>
      <c r="B6" s="1">
        <f>(21+20+23)*2+25+24+27</f>
        <v>204</v>
      </c>
      <c r="C6" s="9">
        <f>24+21+25+21+12+27+20</f>
        <v>150</v>
      </c>
      <c r="D6" s="1">
        <f>1+2+8</f>
        <v>11</v>
      </c>
      <c r="E6" s="1">
        <v>0</v>
      </c>
      <c r="F6" s="1">
        <f>21+19+3</f>
        <v>43</v>
      </c>
      <c r="G6" s="1">
        <f>E6</f>
        <v>0</v>
      </c>
    </row>
    <row r="8" spans="1:8" ht="14.45" x14ac:dyDescent="0.3">
      <c r="B8" s="7"/>
    </row>
    <row r="10" spans="1:8" ht="15.6" x14ac:dyDescent="0.3">
      <c r="A10" s="25" t="s">
        <v>10</v>
      </c>
      <c r="B10" s="25"/>
      <c r="C10" s="25"/>
      <c r="D10" s="25"/>
      <c r="E10" s="25"/>
      <c r="F10" s="25"/>
      <c r="G10" s="25"/>
    </row>
    <row r="11" spans="1:8" ht="15.75" customHeight="1" x14ac:dyDescent="0.3">
      <c r="A11" s="25" t="s">
        <v>13</v>
      </c>
      <c r="B11" s="25"/>
      <c r="C11" s="25"/>
      <c r="D11" s="25"/>
      <c r="E11" s="25"/>
      <c r="F11" s="25"/>
      <c r="G11" s="25"/>
    </row>
    <row r="12" spans="1:8" ht="27" customHeight="1" x14ac:dyDescent="0.25">
      <c r="A12" s="31" t="s">
        <v>2</v>
      </c>
      <c r="B12" s="32"/>
      <c r="C12" s="26" t="s">
        <v>6</v>
      </c>
      <c r="D12" s="28" t="s">
        <v>7</v>
      </c>
      <c r="E12" s="29"/>
      <c r="F12" s="29"/>
      <c r="G12" s="30"/>
    </row>
    <row r="13" spans="1:8" ht="47.25" customHeight="1" x14ac:dyDescent="0.25">
      <c r="A13" s="33"/>
      <c r="B13" s="34"/>
      <c r="C13" s="27"/>
      <c r="D13" s="4" t="s">
        <v>3</v>
      </c>
      <c r="E13" s="4" t="s">
        <v>5</v>
      </c>
      <c r="F13" s="4" t="s">
        <v>12</v>
      </c>
      <c r="G13" s="4" t="s">
        <v>11</v>
      </c>
    </row>
    <row r="14" spans="1:8" x14ac:dyDescent="0.25">
      <c r="A14" s="21" t="s">
        <v>0</v>
      </c>
      <c r="B14" s="22"/>
      <c r="C14" s="8">
        <f>C5/B5</f>
        <v>0.99342105263157898</v>
      </c>
      <c r="D14" s="3">
        <f>D5/B5</f>
        <v>6.5789473684210523E-3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25">
      <c r="A15" s="21" t="s">
        <v>1</v>
      </c>
      <c r="B15" s="22"/>
      <c r="C15" s="8">
        <f>C6/B6</f>
        <v>0.73529411764705888</v>
      </c>
      <c r="D15" s="3">
        <f>D6/B6</f>
        <v>5.3921568627450983E-2</v>
      </c>
      <c r="E15" s="3">
        <f>E6/B6</f>
        <v>0</v>
      </c>
      <c r="F15" s="3">
        <f>F6/B6</f>
        <v>0.2107843137254902</v>
      </c>
      <c r="G15" s="1">
        <f>G6</f>
        <v>0</v>
      </c>
    </row>
    <row r="18" spans="5:5" x14ac:dyDescent="0.25">
      <c r="E18" s="12" t="s">
        <v>14</v>
      </c>
    </row>
  </sheetData>
  <mergeCells count="13">
    <mergeCell ref="A15:B15"/>
    <mergeCell ref="A3:A4"/>
    <mergeCell ref="A10:G10"/>
    <mergeCell ref="A11:G11"/>
    <mergeCell ref="C12:C13"/>
    <mergeCell ref="D12:G12"/>
    <mergeCell ref="B3:B4"/>
    <mergeCell ref="A12:B13"/>
    <mergeCell ref="A1:G1"/>
    <mergeCell ref="A2:G2"/>
    <mergeCell ref="D3:G3"/>
    <mergeCell ref="C3:C4"/>
    <mergeCell ref="A14:B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32" sqref="C32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3">
      <c r="A1" s="13" t="s">
        <v>9</v>
      </c>
      <c r="B1" s="14"/>
      <c r="C1" s="14"/>
      <c r="D1" s="14"/>
      <c r="E1" s="14"/>
      <c r="F1" s="14"/>
      <c r="G1" s="15"/>
    </row>
    <row r="2" spans="1:8" ht="15.75" customHeight="1" x14ac:dyDescent="0.25">
      <c r="A2" s="13" t="s">
        <v>15</v>
      </c>
      <c r="B2" s="14"/>
      <c r="C2" s="14"/>
      <c r="D2" s="14"/>
      <c r="E2" s="14"/>
      <c r="F2" s="14"/>
      <c r="G2" s="15"/>
    </row>
    <row r="3" spans="1:8" ht="15.75" customHeight="1" x14ac:dyDescent="0.25">
      <c r="A3" s="23" t="s">
        <v>2</v>
      </c>
      <c r="B3" s="23" t="s">
        <v>8</v>
      </c>
      <c r="C3" s="19" t="s">
        <v>6</v>
      </c>
      <c r="D3" s="16" t="s">
        <v>7</v>
      </c>
      <c r="E3" s="17"/>
      <c r="F3" s="17"/>
      <c r="G3" s="18"/>
      <c r="H3" s="2"/>
    </row>
    <row r="4" spans="1:8" ht="29.25" customHeight="1" x14ac:dyDescent="0.25">
      <c r="A4" s="24"/>
      <c r="B4" s="24"/>
      <c r="C4" s="20"/>
      <c r="D4" s="5" t="s">
        <v>3</v>
      </c>
      <c r="E4" s="5" t="s">
        <v>5</v>
      </c>
      <c r="F4" s="5" t="s">
        <v>4</v>
      </c>
      <c r="G4" s="5" t="s">
        <v>11</v>
      </c>
    </row>
    <row r="5" spans="1:8" ht="14.45" x14ac:dyDescent="0.3">
      <c r="A5" s="1" t="s">
        <v>0</v>
      </c>
      <c r="B5" s="1">
        <f>(23+26+25)*2</f>
        <v>148</v>
      </c>
      <c r="C5" s="9">
        <f>23+25+15+23+23+23</f>
        <v>132</v>
      </c>
      <c r="D5" s="1">
        <f>10+3+2+1</f>
        <v>16</v>
      </c>
      <c r="E5" s="1">
        <v>0</v>
      </c>
      <c r="F5" s="1">
        <v>0</v>
      </c>
      <c r="G5" s="1">
        <v>0</v>
      </c>
    </row>
    <row r="6" spans="1:8" ht="14.45" x14ac:dyDescent="0.3">
      <c r="A6" s="1" t="s">
        <v>1</v>
      </c>
      <c r="B6" s="1">
        <f>((18+22+21)*2)+(23+26+25)</f>
        <v>196</v>
      </c>
      <c r="C6" s="9">
        <v>160</v>
      </c>
      <c r="D6" s="1">
        <f>1+2+10+6+5</f>
        <v>24</v>
      </c>
      <c r="E6" s="1"/>
      <c r="F6" s="1">
        <v>12</v>
      </c>
      <c r="G6" s="1">
        <f>E6</f>
        <v>0</v>
      </c>
    </row>
    <row r="8" spans="1:8" ht="14.45" x14ac:dyDescent="0.3">
      <c r="B8" s="7"/>
    </row>
    <row r="10" spans="1:8" ht="15.6" x14ac:dyDescent="0.3">
      <c r="A10" s="25" t="s">
        <v>10</v>
      </c>
      <c r="B10" s="25"/>
      <c r="C10" s="25"/>
      <c r="D10" s="25"/>
      <c r="E10" s="25"/>
      <c r="F10" s="25"/>
      <c r="G10" s="25"/>
    </row>
    <row r="11" spans="1:8" ht="15.75" customHeight="1" x14ac:dyDescent="0.25">
      <c r="A11" s="25" t="s">
        <v>15</v>
      </c>
      <c r="B11" s="25"/>
      <c r="C11" s="25"/>
      <c r="D11" s="25"/>
      <c r="E11" s="25"/>
      <c r="F11" s="25"/>
      <c r="G11" s="25"/>
    </row>
    <row r="12" spans="1:8" ht="27" customHeight="1" x14ac:dyDescent="0.25">
      <c r="A12" s="31" t="s">
        <v>2</v>
      </c>
      <c r="B12" s="32"/>
      <c r="C12" s="26" t="s">
        <v>6</v>
      </c>
      <c r="D12" s="28" t="s">
        <v>7</v>
      </c>
      <c r="E12" s="29"/>
      <c r="F12" s="29"/>
      <c r="G12" s="30"/>
    </row>
    <row r="13" spans="1:8" ht="47.25" customHeight="1" x14ac:dyDescent="0.25">
      <c r="A13" s="33"/>
      <c r="B13" s="34"/>
      <c r="C13" s="27"/>
      <c r="D13" s="6" t="s">
        <v>3</v>
      </c>
      <c r="E13" s="6" t="s">
        <v>5</v>
      </c>
      <c r="F13" s="6" t="s">
        <v>12</v>
      </c>
      <c r="G13" s="6" t="s">
        <v>11</v>
      </c>
    </row>
    <row r="14" spans="1:8" x14ac:dyDescent="0.25">
      <c r="A14" s="21" t="s">
        <v>0</v>
      </c>
      <c r="B14" s="22"/>
      <c r="C14" s="8">
        <f>C5/B5</f>
        <v>0.89189189189189189</v>
      </c>
      <c r="D14" s="3">
        <f>D5/B5</f>
        <v>0.10810810810810811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25">
      <c r="A15" s="21" t="s">
        <v>1</v>
      </c>
      <c r="B15" s="22"/>
      <c r="C15" s="8">
        <f>C6/B6</f>
        <v>0.81632653061224492</v>
      </c>
      <c r="D15" s="3">
        <f>D6/B6</f>
        <v>0.12244897959183673</v>
      </c>
      <c r="E15" s="3">
        <f>E6/B6</f>
        <v>0</v>
      </c>
      <c r="F15" s="3">
        <f>F6/B6</f>
        <v>6.1224489795918366E-2</v>
      </c>
      <c r="G15" s="1">
        <f>G6</f>
        <v>0</v>
      </c>
    </row>
    <row r="18" spans="4:4" x14ac:dyDescent="0.25">
      <c r="D18" s="12" t="s">
        <v>17</v>
      </c>
    </row>
    <row r="19" spans="4:4" x14ac:dyDescent="0.25">
      <c r="D19" s="12" t="s">
        <v>18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G19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3">
      <c r="A1" s="13" t="s">
        <v>9</v>
      </c>
      <c r="B1" s="14"/>
      <c r="C1" s="14"/>
      <c r="D1" s="14"/>
      <c r="E1" s="14"/>
      <c r="F1" s="14"/>
      <c r="G1" s="15"/>
    </row>
    <row r="2" spans="1:8" ht="15.75" customHeight="1" x14ac:dyDescent="0.25">
      <c r="A2" s="13" t="s">
        <v>16</v>
      </c>
      <c r="B2" s="14"/>
      <c r="C2" s="14"/>
      <c r="D2" s="14"/>
      <c r="E2" s="14"/>
      <c r="F2" s="14"/>
      <c r="G2" s="15"/>
    </row>
    <row r="3" spans="1:8" ht="15.75" customHeight="1" x14ac:dyDescent="0.25">
      <c r="A3" s="23" t="s">
        <v>2</v>
      </c>
      <c r="B3" s="23" t="s">
        <v>8</v>
      </c>
      <c r="C3" s="19" t="s">
        <v>6</v>
      </c>
      <c r="D3" s="16" t="s">
        <v>7</v>
      </c>
      <c r="E3" s="17"/>
      <c r="F3" s="17"/>
      <c r="G3" s="18"/>
      <c r="H3" s="2"/>
    </row>
    <row r="4" spans="1:8" ht="29.25" customHeight="1" x14ac:dyDescent="0.25">
      <c r="A4" s="24"/>
      <c r="B4" s="24"/>
      <c r="C4" s="20"/>
      <c r="D4" s="5" t="s">
        <v>3</v>
      </c>
      <c r="E4" s="5" t="s">
        <v>5</v>
      </c>
      <c r="F4" s="5" t="s">
        <v>4</v>
      </c>
      <c r="G4" s="5" t="s">
        <v>11</v>
      </c>
    </row>
    <row r="5" spans="1:8" ht="14.45" x14ac:dyDescent="0.3">
      <c r="A5" s="1" t="s">
        <v>0</v>
      </c>
      <c r="B5" s="1">
        <f>(26+26+26)*2</f>
        <v>156</v>
      </c>
      <c r="C5" s="9">
        <f>25+26+26</f>
        <v>77</v>
      </c>
      <c r="D5" s="1">
        <f>1+25+14+1+12+7</f>
        <v>60</v>
      </c>
      <c r="E5" s="1">
        <v>0</v>
      </c>
      <c r="F5" s="1">
        <v>19</v>
      </c>
      <c r="G5" s="1">
        <v>0</v>
      </c>
    </row>
    <row r="6" spans="1:8" ht="14.45" x14ac:dyDescent="0.3">
      <c r="A6" s="1" t="s">
        <v>1</v>
      </c>
      <c r="B6" s="1">
        <f>((21+22+21)*2)+(26+26+26)</f>
        <v>206</v>
      </c>
      <c r="C6" s="9">
        <f>21+8+15+26+15+24+10+22+16+1</f>
        <v>158</v>
      </c>
      <c r="D6" s="1">
        <f>1+4+11+11+5+2</f>
        <v>34</v>
      </c>
      <c r="E6" s="1"/>
      <c r="F6" s="1">
        <f>12+2</f>
        <v>14</v>
      </c>
      <c r="G6" s="1">
        <v>0</v>
      </c>
    </row>
    <row r="8" spans="1:8" ht="14.45" x14ac:dyDescent="0.3">
      <c r="B8" s="7"/>
    </row>
    <row r="10" spans="1:8" ht="15.6" x14ac:dyDescent="0.3">
      <c r="A10" s="25" t="s">
        <v>10</v>
      </c>
      <c r="B10" s="25"/>
      <c r="C10" s="25"/>
      <c r="D10" s="25"/>
      <c r="E10" s="25"/>
      <c r="F10" s="25"/>
      <c r="G10" s="25"/>
    </row>
    <row r="11" spans="1:8" ht="15.75" customHeight="1" x14ac:dyDescent="0.25">
      <c r="A11" s="25" t="s">
        <v>16</v>
      </c>
      <c r="B11" s="25"/>
      <c r="C11" s="25"/>
      <c r="D11" s="25"/>
      <c r="E11" s="25"/>
      <c r="F11" s="25"/>
      <c r="G11" s="25"/>
    </row>
    <row r="12" spans="1:8" ht="27" customHeight="1" x14ac:dyDescent="0.25">
      <c r="A12" s="31" t="s">
        <v>2</v>
      </c>
      <c r="B12" s="32"/>
      <c r="C12" s="26" t="s">
        <v>6</v>
      </c>
      <c r="D12" s="28" t="s">
        <v>7</v>
      </c>
      <c r="E12" s="29"/>
      <c r="F12" s="29"/>
      <c r="G12" s="30"/>
    </row>
    <row r="13" spans="1:8" ht="47.25" customHeight="1" x14ac:dyDescent="0.25">
      <c r="A13" s="33"/>
      <c r="B13" s="34"/>
      <c r="C13" s="27"/>
      <c r="D13" s="6" t="s">
        <v>3</v>
      </c>
      <c r="E13" s="6" t="s">
        <v>5</v>
      </c>
      <c r="F13" s="11" t="s">
        <v>12</v>
      </c>
      <c r="G13" s="6" t="s">
        <v>11</v>
      </c>
    </row>
    <row r="14" spans="1:8" x14ac:dyDescent="0.25">
      <c r="A14" s="21" t="s">
        <v>0</v>
      </c>
      <c r="B14" s="22"/>
      <c r="C14" s="8">
        <f>C5/B5</f>
        <v>0.49358974358974361</v>
      </c>
      <c r="D14" s="3">
        <f>D5/B5</f>
        <v>0.38461538461538464</v>
      </c>
      <c r="E14" s="3">
        <f>E5/B5</f>
        <v>0</v>
      </c>
      <c r="F14" s="3">
        <f>F5/B5</f>
        <v>0.12179487179487179</v>
      </c>
      <c r="G14" s="1">
        <f>G5</f>
        <v>0</v>
      </c>
    </row>
    <row r="15" spans="1:8" x14ac:dyDescent="0.25">
      <c r="A15" s="21" t="s">
        <v>1</v>
      </c>
      <c r="B15" s="22"/>
      <c r="C15" s="8">
        <f>C6/B6</f>
        <v>0.76699029126213591</v>
      </c>
      <c r="D15" s="3">
        <f>D6/B6</f>
        <v>0.1650485436893204</v>
      </c>
      <c r="E15" s="3">
        <f>E6/B6</f>
        <v>0</v>
      </c>
      <c r="F15" s="3">
        <f>F6/B6</f>
        <v>6.7961165048543687E-2</v>
      </c>
      <c r="G15" s="1">
        <f>G6</f>
        <v>0</v>
      </c>
    </row>
    <row r="18" spans="4:4" x14ac:dyDescent="0.25">
      <c r="D18" s="12" t="s">
        <v>19</v>
      </c>
    </row>
    <row r="19" spans="4:4" x14ac:dyDescent="0.25">
      <c r="D19" s="12" t="s">
        <v>18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27" sqref="F27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3">
      <c r="A1" s="13" t="s">
        <v>9</v>
      </c>
      <c r="B1" s="14"/>
      <c r="C1" s="14"/>
      <c r="D1" s="14"/>
      <c r="E1" s="14"/>
      <c r="F1" s="14"/>
      <c r="G1" s="15"/>
    </row>
    <row r="2" spans="1:8" ht="15.75" customHeight="1" x14ac:dyDescent="0.25">
      <c r="A2" s="13" t="s">
        <v>20</v>
      </c>
      <c r="B2" s="14"/>
      <c r="C2" s="14"/>
      <c r="D2" s="14"/>
      <c r="E2" s="14"/>
      <c r="F2" s="14"/>
      <c r="G2" s="15"/>
    </row>
    <row r="3" spans="1:8" ht="15.75" customHeight="1" x14ac:dyDescent="0.25">
      <c r="A3" s="23" t="s">
        <v>2</v>
      </c>
      <c r="B3" s="23" t="s">
        <v>8</v>
      </c>
      <c r="C3" s="19" t="s">
        <v>6</v>
      </c>
      <c r="D3" s="16" t="s">
        <v>7</v>
      </c>
      <c r="E3" s="17"/>
      <c r="F3" s="17"/>
      <c r="G3" s="18"/>
      <c r="H3" s="2"/>
    </row>
    <row r="4" spans="1:8" ht="29.25" customHeight="1" x14ac:dyDescent="0.25">
      <c r="A4" s="24"/>
      <c r="B4" s="24"/>
      <c r="C4" s="20"/>
      <c r="D4" s="5" t="s">
        <v>3</v>
      </c>
      <c r="E4" s="5" t="s">
        <v>5</v>
      </c>
      <c r="F4" s="5" t="s">
        <v>4</v>
      </c>
      <c r="G4" s="5" t="s">
        <v>11</v>
      </c>
    </row>
    <row r="5" spans="1:8" ht="14.45" x14ac:dyDescent="0.3">
      <c r="A5" s="1" t="s">
        <v>0</v>
      </c>
      <c r="B5" s="1">
        <f>(26+25+23)*5+(26+15)</f>
        <v>411</v>
      </c>
      <c r="C5" s="9">
        <f>18+17+21+25+24+22+25+19+23+26+24+23+26+14</f>
        <v>307</v>
      </c>
      <c r="D5" s="1">
        <f>9+4+5+1+1+1+1+6+1+1</f>
        <v>30</v>
      </c>
      <c r="E5" s="1"/>
      <c r="F5" s="1">
        <f>26+25+23</f>
        <v>74</v>
      </c>
      <c r="G5" s="1">
        <v>0</v>
      </c>
    </row>
    <row r="6" spans="1:8" ht="14.45" x14ac:dyDescent="0.3">
      <c r="A6" s="1" t="s">
        <v>1</v>
      </c>
      <c r="B6" s="1">
        <f>((22+21+18)*2)+26+25+23</f>
        <v>196</v>
      </c>
      <c r="C6" s="9">
        <f>22+13+15+26+24+19+22+20+11</f>
        <v>172</v>
      </c>
      <c r="D6" s="1">
        <f>1+2+5+1+4+1+4</f>
        <v>18</v>
      </c>
      <c r="E6" s="1">
        <f>6</f>
        <v>6</v>
      </c>
      <c r="F6" s="1">
        <v>0</v>
      </c>
      <c r="G6" s="1">
        <f>E6</f>
        <v>6</v>
      </c>
    </row>
    <row r="8" spans="1:8" ht="14.45" x14ac:dyDescent="0.3">
      <c r="B8" s="7"/>
    </row>
    <row r="10" spans="1:8" ht="15.6" x14ac:dyDescent="0.3">
      <c r="A10" s="25" t="s">
        <v>10</v>
      </c>
      <c r="B10" s="25"/>
      <c r="C10" s="25"/>
      <c r="D10" s="25"/>
      <c r="E10" s="25"/>
      <c r="F10" s="25"/>
      <c r="G10" s="25"/>
    </row>
    <row r="11" spans="1:8" ht="15.75" customHeight="1" x14ac:dyDescent="0.25">
      <c r="A11" s="25" t="s">
        <v>20</v>
      </c>
      <c r="B11" s="25"/>
      <c r="C11" s="25"/>
      <c r="D11" s="25"/>
      <c r="E11" s="25"/>
      <c r="F11" s="25"/>
      <c r="G11" s="25"/>
    </row>
    <row r="12" spans="1:8" ht="27" customHeight="1" x14ac:dyDescent="0.25">
      <c r="A12" s="31" t="s">
        <v>2</v>
      </c>
      <c r="B12" s="32"/>
      <c r="C12" s="26" t="s">
        <v>6</v>
      </c>
      <c r="D12" s="28" t="s">
        <v>7</v>
      </c>
      <c r="E12" s="29"/>
      <c r="F12" s="29"/>
      <c r="G12" s="30"/>
    </row>
    <row r="13" spans="1:8" ht="47.25" customHeight="1" x14ac:dyDescent="0.25">
      <c r="A13" s="33"/>
      <c r="B13" s="34"/>
      <c r="C13" s="27"/>
      <c r="D13" s="10" t="s">
        <v>3</v>
      </c>
      <c r="E13" s="10" t="s">
        <v>5</v>
      </c>
      <c r="F13" s="11" t="s">
        <v>12</v>
      </c>
      <c r="G13" s="10" t="s">
        <v>11</v>
      </c>
    </row>
    <row r="14" spans="1:8" x14ac:dyDescent="0.25">
      <c r="A14" s="21" t="s">
        <v>0</v>
      </c>
      <c r="B14" s="22"/>
      <c r="C14" s="8">
        <f>C5/B5</f>
        <v>0.74695863746958635</v>
      </c>
      <c r="D14" s="3">
        <f>D5/B5</f>
        <v>7.2992700729927001E-2</v>
      </c>
      <c r="E14" s="3">
        <f>E5/B5</f>
        <v>0</v>
      </c>
      <c r="F14" s="3">
        <f>F5/B5</f>
        <v>0.18004866180048662</v>
      </c>
      <c r="G14" s="1">
        <f>G5</f>
        <v>0</v>
      </c>
    </row>
    <row r="15" spans="1:8" x14ac:dyDescent="0.25">
      <c r="A15" s="21" t="s">
        <v>1</v>
      </c>
      <c r="B15" s="22"/>
      <c r="C15" s="8">
        <f>C6/B6</f>
        <v>0.87755102040816324</v>
      </c>
      <c r="D15" s="3">
        <f>D6/B6</f>
        <v>9.1836734693877556E-2</v>
      </c>
      <c r="E15" s="3">
        <f>E6/B6</f>
        <v>3.0612244897959183E-2</v>
      </c>
      <c r="F15" s="3">
        <f>F6/B6</f>
        <v>0</v>
      </c>
      <c r="G15" s="1">
        <f>G6</f>
        <v>6</v>
      </c>
    </row>
    <row r="18" spans="4:5" x14ac:dyDescent="0.25">
      <c r="D18" s="12" t="s">
        <v>21</v>
      </c>
      <c r="E18" s="12"/>
    </row>
    <row r="19" spans="4:5" x14ac:dyDescent="0.25">
      <c r="D19" s="12" t="s">
        <v>18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I_trim_2017</vt:lpstr>
      <vt:lpstr>II_trim_2017</vt:lpstr>
      <vt:lpstr>III_trim_2017</vt:lpstr>
      <vt:lpstr>VI_trim_2017</vt:lpstr>
      <vt:lpstr>I_trim_2017!Area_stampa</vt:lpstr>
      <vt:lpstr>II_trim_2017!Area_stampa</vt:lpstr>
      <vt:lpstr>III_trim_2017!Area_stampa</vt:lpstr>
      <vt:lpstr>VI_trim_2017!Area_stampa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2018-03-07T14:31:48Z</cp:lastPrinted>
  <dcterms:created xsi:type="dcterms:W3CDTF">2015-09-17T07:52:47Z</dcterms:created>
  <dcterms:modified xsi:type="dcterms:W3CDTF">2018-06-20T10:18:14Z</dcterms:modified>
</cp:coreProperties>
</file>