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8" windowWidth="21072" windowHeight="9732" activeTab="3"/>
  </bookViews>
  <sheets>
    <sheet name="I_trim_2018" sheetId="1" r:id="rId1"/>
    <sheet name="II_trim_2018" sheetId="2" r:id="rId2"/>
    <sheet name="III_trim_2018" sheetId="3" r:id="rId3"/>
    <sheet name="IV_trim_2018" sheetId="4" r:id="rId4"/>
  </sheets>
  <definedNames>
    <definedName name="_xlnm.Print_Area" localSheetId="0">I_trim_2018!$A$1:$G$18</definedName>
    <definedName name="_xlnm.Print_Area" localSheetId="1">II_trim_2018!$A$1:$G$18</definedName>
    <definedName name="_xlnm.Print_Area" localSheetId="2">III_trim_2018!$A$1:$G$18</definedName>
    <definedName name="_xlnm.Print_Area" localSheetId="3">IV_trim_2018!$A$1:$G$18</definedName>
  </definedNames>
  <calcPr calcId="145621"/>
</workbook>
</file>

<file path=xl/calcChain.xml><?xml version="1.0" encoding="utf-8"?>
<calcChain xmlns="http://schemas.openxmlformats.org/spreadsheetml/2006/main">
  <c r="D6" i="4" l="1"/>
  <c r="D15" i="4" s="1"/>
  <c r="C6" i="4"/>
  <c r="C5" i="4"/>
  <c r="D5" i="4"/>
  <c r="F5" i="4"/>
  <c r="B6" i="4"/>
  <c r="F15" i="4" s="1"/>
  <c r="B5" i="4"/>
  <c r="G15" i="4"/>
  <c r="G14" i="4"/>
  <c r="B6" i="3"/>
  <c r="D6" i="3"/>
  <c r="C6" i="3"/>
  <c r="B5" i="3"/>
  <c r="F5" i="3"/>
  <c r="D5" i="3"/>
  <c r="C5" i="3"/>
  <c r="F14" i="4" l="1"/>
  <c r="E14" i="4"/>
  <c r="C14" i="4"/>
  <c r="E15" i="4"/>
  <c r="D14" i="4"/>
  <c r="C15" i="4"/>
  <c r="D14" i="3"/>
  <c r="C14" i="3"/>
  <c r="C15" i="3"/>
  <c r="G15" i="3"/>
  <c r="F15" i="3"/>
  <c r="E15" i="3"/>
  <c r="D15" i="3"/>
  <c r="G14" i="3"/>
  <c r="E14" i="3"/>
  <c r="F14" i="3"/>
  <c r="C6" i="2" l="1"/>
  <c r="D6" i="2"/>
  <c r="D15" i="2" s="1"/>
  <c r="C15" i="2"/>
  <c r="F5" i="2"/>
  <c r="D5" i="2"/>
  <c r="C5" i="2"/>
  <c r="C14" i="2" s="1"/>
  <c r="D14" i="2"/>
  <c r="G15" i="2"/>
  <c r="F15" i="2"/>
  <c r="E15" i="2"/>
  <c r="G14" i="2"/>
  <c r="E14" i="2"/>
  <c r="F14" i="2" l="1"/>
  <c r="C6" i="1"/>
  <c r="D6" i="1"/>
  <c r="F5" i="1"/>
  <c r="D5" i="1"/>
  <c r="C5" i="1"/>
  <c r="G6" i="1" l="1"/>
  <c r="G15" i="1" l="1"/>
  <c r="G14" i="1"/>
  <c r="C14" i="1" l="1"/>
  <c r="C15" i="1" l="1"/>
  <c r="D15" i="1"/>
  <c r="E15" i="1"/>
  <c r="F15" i="1"/>
  <c r="F14" i="1"/>
  <c r="E14" i="1"/>
  <c r="D14" i="1"/>
</calcChain>
</file>

<file path=xl/sharedStrings.xml><?xml version="1.0" encoding="utf-8"?>
<sst xmlns="http://schemas.openxmlformats.org/spreadsheetml/2006/main" count="100" uniqueCount="20">
  <si>
    <t>AREA OPERATIVA</t>
  </si>
  <si>
    <t>AREA AMMINISTRATIVA</t>
  </si>
  <si>
    <t>AREA</t>
  </si>
  <si>
    <t>FERIE/PERMESSI</t>
  </si>
  <si>
    <t>ALTRE ASSENZE</t>
  </si>
  <si>
    <t>ASSENZE PER MALATTIA/INFORTUNI</t>
  </si>
  <si>
    <t>PRESENZA</t>
  </si>
  <si>
    <t>ASSENZA</t>
  </si>
  <si>
    <t>GG. LAVORATIVI (100%)</t>
  </si>
  <si>
    <t xml:space="preserve">gg. </t>
  </si>
  <si>
    <t xml:space="preserve">TASSI DI PRESENZA E DI ASSENZA DEL PERSONALE </t>
  </si>
  <si>
    <t>GG DI MALATTIA</t>
  </si>
  <si>
    <t>ALTRE ASSENZE *</t>
  </si>
  <si>
    <t>** tra le ferie e permessi sono compresi i giorni di permesso per utilizzo banca ore</t>
  </si>
  <si>
    <t xml:space="preserve">* le "altre assenze" sono relative ad una aspettativa L.104 </t>
  </si>
  <si>
    <t>PERIODO DI RIFERIMENTO DAL 01/01/2018 AL 31/03/2018</t>
  </si>
  <si>
    <t>PERIODO DI RIFERIMENTO DAL 01/04/2018 AL 30/06/2018</t>
  </si>
  <si>
    <t>PERIODO DI RIFERIMENTO DAL 01/07/2018 AL 30/09/2018</t>
  </si>
  <si>
    <t>* le "altre assenze" sono relative ad una aspettativa L.104 e ad un congedo matrimoniale</t>
  </si>
  <si>
    <t>PERIODO DI RIFERIMENTO DAL 01/10/2018 AL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</si>
</sst>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9" fontId="0" fillId="0" borderId="0" xfId="0" applyNumberFormat="1"/>
    <xf numFmtId="10" fontId="0" fillId="0" borderId="1" xfId="1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0" fillId="0" borderId="0" xfId="1" applyFont="1"/>
    <xf numFmtId="10" fontId="0" fillId="0" borderId="1" xfId="1" applyNumberFormat="1" applyFont="1" applyFill="1" applyBorder="1"/>
    <xf numFmtId="0" fontId="0" fillId="0" borderId="1" xfId="0" applyFill="1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C8" sqref="C8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7" t="s">
        <v>9</v>
      </c>
      <c r="B1" s="28"/>
      <c r="C1" s="28"/>
      <c r="D1" s="28"/>
      <c r="E1" s="28"/>
      <c r="F1" s="28"/>
      <c r="G1" s="29"/>
    </row>
    <row r="2" spans="1:8" ht="15.75" customHeight="1" x14ac:dyDescent="0.25">
      <c r="A2" s="27" t="s">
        <v>15</v>
      </c>
      <c r="B2" s="28"/>
      <c r="C2" s="28"/>
      <c r="D2" s="28"/>
      <c r="E2" s="28"/>
      <c r="F2" s="28"/>
      <c r="G2" s="29"/>
    </row>
    <row r="3" spans="1:8" ht="15.75" customHeight="1" x14ac:dyDescent="0.3">
      <c r="A3" s="15" t="s">
        <v>2</v>
      </c>
      <c r="B3" s="15" t="s">
        <v>8</v>
      </c>
      <c r="C3" s="33" t="s">
        <v>6</v>
      </c>
      <c r="D3" s="30" t="s">
        <v>7</v>
      </c>
      <c r="E3" s="31"/>
      <c r="F3" s="31"/>
      <c r="G3" s="32"/>
      <c r="H3" s="2"/>
    </row>
    <row r="4" spans="1:8" ht="29.25" customHeight="1" x14ac:dyDescent="0.3">
      <c r="A4" s="16"/>
      <c r="B4" s="16"/>
      <c r="C4" s="34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1">
        <v>455</v>
      </c>
      <c r="C5" s="8">
        <f>22+21+27+24+21+25+23+21+20+25+18+27+23+21+27</f>
        <v>345</v>
      </c>
      <c r="D5" s="1">
        <f>3+1+3+2+2+3+7+6+3+1</f>
        <v>31</v>
      </c>
      <c r="E5" s="1">
        <v>3</v>
      </c>
      <c r="F5" s="1">
        <f>25+24+27</f>
        <v>76</v>
      </c>
      <c r="G5" s="1">
        <v>3</v>
      </c>
    </row>
    <row r="6" spans="1:8" x14ac:dyDescent="0.3">
      <c r="A6" s="1" t="s">
        <v>1</v>
      </c>
      <c r="B6" s="1">
        <v>204</v>
      </c>
      <c r="C6" s="8">
        <f>21+17+22+25+23+21+22+18+22</f>
        <v>191</v>
      </c>
      <c r="D6" s="1">
        <f>1+1+2+2+7</f>
        <v>13</v>
      </c>
      <c r="E6" s="1">
        <v>0</v>
      </c>
      <c r="F6" s="1">
        <v>0</v>
      </c>
      <c r="G6" s="1">
        <f>E6</f>
        <v>0</v>
      </c>
    </row>
    <row r="8" spans="1:8" x14ac:dyDescent="0.3">
      <c r="B8" s="6"/>
    </row>
    <row r="10" spans="1:8" ht="15.6" x14ac:dyDescent="0.3">
      <c r="A10" s="17" t="s">
        <v>10</v>
      </c>
      <c r="B10" s="17"/>
      <c r="C10" s="17"/>
      <c r="D10" s="17"/>
      <c r="E10" s="17"/>
      <c r="F10" s="17"/>
      <c r="G10" s="17"/>
    </row>
    <row r="11" spans="1:8" ht="15.75" customHeight="1" x14ac:dyDescent="0.3">
      <c r="A11" s="17" t="s">
        <v>15</v>
      </c>
      <c r="B11" s="17"/>
      <c r="C11" s="17"/>
      <c r="D11" s="17"/>
      <c r="E11" s="17"/>
      <c r="F11" s="17"/>
      <c r="G11" s="17"/>
    </row>
    <row r="12" spans="1:8" ht="27" customHeight="1" x14ac:dyDescent="0.3">
      <c r="A12" s="23" t="s">
        <v>2</v>
      </c>
      <c r="B12" s="24"/>
      <c r="C12" s="18" t="s">
        <v>6</v>
      </c>
      <c r="D12" s="20" t="s">
        <v>7</v>
      </c>
      <c r="E12" s="21"/>
      <c r="F12" s="21"/>
      <c r="G12" s="22"/>
    </row>
    <row r="13" spans="1:8" ht="47.25" customHeight="1" x14ac:dyDescent="0.3">
      <c r="A13" s="25"/>
      <c r="B13" s="26"/>
      <c r="C13" s="19"/>
      <c r="D13" s="4" t="s">
        <v>3</v>
      </c>
      <c r="E13" s="4" t="s">
        <v>5</v>
      </c>
      <c r="F13" s="4" t="s">
        <v>12</v>
      </c>
      <c r="G13" s="4" t="s">
        <v>11</v>
      </c>
    </row>
    <row r="14" spans="1:8" x14ac:dyDescent="0.3">
      <c r="A14" s="13" t="s">
        <v>0</v>
      </c>
      <c r="B14" s="14"/>
      <c r="C14" s="7">
        <f>C5/B5</f>
        <v>0.75824175824175821</v>
      </c>
      <c r="D14" s="3">
        <f>D5/B5</f>
        <v>6.8131868131868126E-2</v>
      </c>
      <c r="E14" s="3">
        <f>E5/B5</f>
        <v>6.5934065934065934E-3</v>
      </c>
      <c r="F14" s="3">
        <f>F5/B5</f>
        <v>0.16703296703296702</v>
      </c>
      <c r="G14" s="1">
        <f>G5</f>
        <v>3</v>
      </c>
    </row>
    <row r="15" spans="1:8" x14ac:dyDescent="0.3">
      <c r="A15" s="13" t="s">
        <v>1</v>
      </c>
      <c r="B15" s="14"/>
      <c r="C15" s="7">
        <f>C6/B6</f>
        <v>0.93627450980392157</v>
      </c>
      <c r="D15" s="3">
        <f>D6/B6</f>
        <v>6.3725490196078427E-2</v>
      </c>
      <c r="E15" s="3">
        <f>E6/B6</f>
        <v>0</v>
      </c>
      <c r="F15" s="3">
        <f>F6/B6</f>
        <v>0</v>
      </c>
      <c r="G15" s="1">
        <f>G6</f>
        <v>0</v>
      </c>
    </row>
    <row r="18" spans="5:5" x14ac:dyDescent="0.3">
      <c r="E18" s="9" t="s">
        <v>14</v>
      </c>
    </row>
    <row r="19" spans="5:5" x14ac:dyDescent="0.3">
      <c r="E19" s="9" t="s">
        <v>13</v>
      </c>
    </row>
  </sheetData>
  <mergeCells count="13">
    <mergeCell ref="A1:G1"/>
    <mergeCell ref="A2:G2"/>
    <mergeCell ref="D3:G3"/>
    <mergeCell ref="C3:C4"/>
    <mergeCell ref="A14:B14"/>
    <mergeCell ref="A15:B15"/>
    <mergeCell ref="A3:A4"/>
    <mergeCell ref="A10:G10"/>
    <mergeCell ref="A11:G11"/>
    <mergeCell ref="C12:C13"/>
    <mergeCell ref="D12:G12"/>
    <mergeCell ref="B3:B4"/>
    <mergeCell ref="A12:B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12" sqref="A12:B13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7" t="s">
        <v>9</v>
      </c>
      <c r="B1" s="28"/>
      <c r="C1" s="28"/>
      <c r="D1" s="28"/>
      <c r="E1" s="28"/>
      <c r="F1" s="28"/>
      <c r="G1" s="29"/>
    </row>
    <row r="2" spans="1:8" ht="15.75" customHeight="1" x14ac:dyDescent="0.3">
      <c r="A2" s="27" t="s">
        <v>16</v>
      </c>
      <c r="B2" s="28"/>
      <c r="C2" s="28"/>
      <c r="D2" s="28"/>
      <c r="E2" s="28"/>
      <c r="F2" s="28"/>
      <c r="G2" s="29"/>
    </row>
    <row r="3" spans="1:8" ht="15.75" customHeight="1" x14ac:dyDescent="0.3">
      <c r="A3" s="15" t="s">
        <v>2</v>
      </c>
      <c r="B3" s="15" t="s">
        <v>8</v>
      </c>
      <c r="C3" s="33" t="s">
        <v>6</v>
      </c>
      <c r="D3" s="30" t="s">
        <v>7</v>
      </c>
      <c r="E3" s="31"/>
      <c r="F3" s="31"/>
      <c r="G3" s="32"/>
      <c r="H3" s="2"/>
    </row>
    <row r="4" spans="1:8" ht="29.25" customHeight="1" x14ac:dyDescent="0.3">
      <c r="A4" s="16"/>
      <c r="B4" s="16"/>
      <c r="C4" s="34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1">
        <v>461</v>
      </c>
      <c r="C5" s="8">
        <f>22+22+12+18+22+21+23+21+22+23+20+24+24+24+24+17+23</f>
        <v>362</v>
      </c>
      <c r="D5" s="1">
        <f>11+5+1+1+1+6+1+1+2</f>
        <v>29</v>
      </c>
      <c r="E5" s="1">
        <v>0</v>
      </c>
      <c r="F5" s="1">
        <f>23+24+23</f>
        <v>70</v>
      </c>
      <c r="G5" s="1">
        <v>0</v>
      </c>
    </row>
    <row r="6" spans="1:8" x14ac:dyDescent="0.3">
      <c r="A6" s="1" t="s">
        <v>1</v>
      </c>
      <c r="B6" s="1">
        <v>198</v>
      </c>
      <c r="C6" s="8">
        <f>19+22+16+16+26+22+20+24+12</f>
        <v>177</v>
      </c>
      <c r="D6" s="1">
        <f>5+3+6+1+1+5</f>
        <v>21</v>
      </c>
      <c r="E6" s="1">
        <v>0</v>
      </c>
      <c r="F6" s="1">
        <v>0</v>
      </c>
      <c r="G6" s="1">
        <v>0</v>
      </c>
    </row>
    <row r="8" spans="1:8" x14ac:dyDescent="0.3">
      <c r="B8" s="6"/>
    </row>
    <row r="10" spans="1:8" ht="15.6" x14ac:dyDescent="0.3">
      <c r="A10" s="17" t="s">
        <v>10</v>
      </c>
      <c r="B10" s="17"/>
      <c r="C10" s="17"/>
      <c r="D10" s="17"/>
      <c r="E10" s="17"/>
      <c r="F10" s="17"/>
      <c r="G10" s="17"/>
    </row>
    <row r="11" spans="1:8" ht="15.75" customHeight="1" x14ac:dyDescent="0.3">
      <c r="A11" s="17" t="s">
        <v>16</v>
      </c>
      <c r="B11" s="17"/>
      <c r="C11" s="17"/>
      <c r="D11" s="17"/>
      <c r="E11" s="17"/>
      <c r="F11" s="17"/>
      <c r="G11" s="17"/>
    </row>
    <row r="12" spans="1:8" ht="27" customHeight="1" x14ac:dyDescent="0.3">
      <c r="A12" s="23" t="s">
        <v>2</v>
      </c>
      <c r="B12" s="24"/>
      <c r="C12" s="18" t="s">
        <v>6</v>
      </c>
      <c r="D12" s="20" t="s">
        <v>7</v>
      </c>
      <c r="E12" s="21"/>
      <c r="F12" s="21"/>
      <c r="G12" s="22"/>
    </row>
    <row r="13" spans="1:8" ht="47.25" customHeight="1" x14ac:dyDescent="0.3">
      <c r="A13" s="25"/>
      <c r="B13" s="26"/>
      <c r="C13" s="19"/>
      <c r="D13" s="10" t="s">
        <v>3</v>
      </c>
      <c r="E13" s="10" t="s">
        <v>5</v>
      </c>
      <c r="F13" s="10" t="s">
        <v>12</v>
      </c>
      <c r="G13" s="10" t="s">
        <v>11</v>
      </c>
    </row>
    <row r="14" spans="1:8" x14ac:dyDescent="0.3">
      <c r="A14" s="13" t="s">
        <v>0</v>
      </c>
      <c r="B14" s="14"/>
      <c r="C14" s="7">
        <f>C5/B5</f>
        <v>0.7852494577006508</v>
      </c>
      <c r="D14" s="3">
        <f>D5/B5</f>
        <v>6.2906724511930592E-2</v>
      </c>
      <c r="E14" s="3">
        <f>E5/B5</f>
        <v>0</v>
      </c>
      <c r="F14" s="3">
        <f>F5/B5</f>
        <v>0.15184381778741865</v>
      </c>
      <c r="G14" s="1">
        <f>G5</f>
        <v>0</v>
      </c>
    </row>
    <row r="15" spans="1:8" x14ac:dyDescent="0.3">
      <c r="A15" s="13" t="s">
        <v>1</v>
      </c>
      <c r="B15" s="14"/>
      <c r="C15" s="7">
        <f>C6/B6</f>
        <v>0.89393939393939392</v>
      </c>
      <c r="D15" s="3">
        <f>D6/B6</f>
        <v>0.10606060606060606</v>
      </c>
      <c r="E15" s="3">
        <f>E6/B6</f>
        <v>0</v>
      </c>
      <c r="F15" s="3">
        <f>F6/B6</f>
        <v>0</v>
      </c>
      <c r="G15" s="1">
        <f>G6</f>
        <v>0</v>
      </c>
    </row>
    <row r="18" spans="5:5" x14ac:dyDescent="0.3">
      <c r="E18" s="9" t="s">
        <v>14</v>
      </c>
    </row>
    <row r="19" spans="5:5" x14ac:dyDescent="0.3">
      <c r="E19" s="9" t="s">
        <v>13</v>
      </c>
    </row>
  </sheetData>
  <mergeCells count="13">
    <mergeCell ref="A15:B15"/>
    <mergeCell ref="A10:G10"/>
    <mergeCell ref="A11:G11"/>
    <mergeCell ref="A12:B13"/>
    <mergeCell ref="C12:C13"/>
    <mergeCell ref="D12:G12"/>
    <mergeCell ref="A14:B14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D20" sqref="D20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7" t="s">
        <v>9</v>
      </c>
      <c r="B1" s="28"/>
      <c r="C1" s="28"/>
      <c r="D1" s="28"/>
      <c r="E1" s="28"/>
      <c r="F1" s="28"/>
      <c r="G1" s="29"/>
    </row>
    <row r="2" spans="1:8" ht="15.75" customHeight="1" x14ac:dyDescent="0.3">
      <c r="A2" s="27" t="s">
        <v>17</v>
      </c>
      <c r="B2" s="28"/>
      <c r="C2" s="28"/>
      <c r="D2" s="28"/>
      <c r="E2" s="28"/>
      <c r="F2" s="28"/>
      <c r="G2" s="29"/>
    </row>
    <row r="3" spans="1:8" ht="15.75" customHeight="1" x14ac:dyDescent="0.3">
      <c r="A3" s="15" t="s">
        <v>2</v>
      </c>
      <c r="B3" s="15" t="s">
        <v>8</v>
      </c>
      <c r="C3" s="33" t="s">
        <v>6</v>
      </c>
      <c r="D3" s="30" t="s">
        <v>7</v>
      </c>
      <c r="E3" s="31"/>
      <c r="F3" s="31"/>
      <c r="G3" s="32"/>
      <c r="H3" s="2"/>
    </row>
    <row r="4" spans="1:8" ht="29.25" customHeight="1" x14ac:dyDescent="0.3">
      <c r="A4" s="16"/>
      <c r="B4" s="16"/>
      <c r="C4" s="34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1">
        <f>144+144+135+78</f>
        <v>501</v>
      </c>
      <c r="C5" s="8">
        <f>24+24+14+23+19+23+24+22+19+17+19+14+22+23+21+21+15+15</f>
        <v>359</v>
      </c>
      <c r="D5" s="1">
        <f>1+4+1+5+1+2+1+7+5+10+1+2+1+7+7</f>
        <v>55</v>
      </c>
      <c r="E5" s="1">
        <v>0</v>
      </c>
      <c r="F5" s="1">
        <f>26+26+25+6+4</f>
        <v>87</v>
      </c>
      <c r="G5" s="1">
        <v>0</v>
      </c>
    </row>
    <row r="6" spans="1:8" x14ac:dyDescent="0.3">
      <c r="A6" s="1" t="s">
        <v>1</v>
      </c>
      <c r="B6" s="1">
        <f>70+70+66</f>
        <v>206</v>
      </c>
      <c r="C6" s="8">
        <f>17+22+22+12+15+13+20+15+20</f>
        <v>156</v>
      </c>
      <c r="D6" s="1">
        <f>5+4+10+12+9+10</f>
        <v>50</v>
      </c>
      <c r="E6" s="1">
        <v>0</v>
      </c>
      <c r="F6" s="1">
        <v>0</v>
      </c>
      <c r="G6" s="1">
        <v>0</v>
      </c>
    </row>
    <row r="8" spans="1:8" x14ac:dyDescent="0.3">
      <c r="B8" s="6"/>
    </row>
    <row r="10" spans="1:8" ht="15.6" x14ac:dyDescent="0.3">
      <c r="A10" s="17" t="s">
        <v>10</v>
      </c>
      <c r="B10" s="17"/>
      <c r="C10" s="17"/>
      <c r="D10" s="17"/>
      <c r="E10" s="17"/>
      <c r="F10" s="17"/>
      <c r="G10" s="17"/>
    </row>
    <row r="11" spans="1:8" ht="15.75" customHeight="1" x14ac:dyDescent="0.3">
      <c r="A11" s="17" t="s">
        <v>17</v>
      </c>
      <c r="B11" s="17"/>
      <c r="C11" s="17"/>
      <c r="D11" s="17"/>
      <c r="E11" s="17"/>
      <c r="F11" s="17"/>
      <c r="G11" s="17"/>
    </row>
    <row r="12" spans="1:8" ht="27" customHeight="1" x14ac:dyDescent="0.3">
      <c r="A12" s="23" t="s">
        <v>2</v>
      </c>
      <c r="B12" s="24"/>
      <c r="C12" s="18" t="s">
        <v>6</v>
      </c>
      <c r="D12" s="20" t="s">
        <v>7</v>
      </c>
      <c r="E12" s="21"/>
      <c r="F12" s="21"/>
      <c r="G12" s="22"/>
    </row>
    <row r="13" spans="1:8" ht="47.25" customHeight="1" x14ac:dyDescent="0.3">
      <c r="A13" s="25"/>
      <c r="B13" s="26"/>
      <c r="C13" s="19"/>
      <c r="D13" s="11" t="s">
        <v>3</v>
      </c>
      <c r="E13" s="11" t="s">
        <v>5</v>
      </c>
      <c r="F13" s="11" t="s">
        <v>12</v>
      </c>
      <c r="G13" s="11" t="s">
        <v>11</v>
      </c>
    </row>
    <row r="14" spans="1:8" x14ac:dyDescent="0.3">
      <c r="A14" s="13" t="s">
        <v>0</v>
      </c>
      <c r="B14" s="14"/>
      <c r="C14" s="7">
        <f>C5/B5</f>
        <v>0.71656686626746502</v>
      </c>
      <c r="D14" s="3">
        <f>D5/B5</f>
        <v>0.10978043912175649</v>
      </c>
      <c r="E14" s="3">
        <f>E5/B5</f>
        <v>0</v>
      </c>
      <c r="F14" s="3">
        <f>F5/B5</f>
        <v>0.17365269461077845</v>
      </c>
      <c r="G14" s="1">
        <f>G5</f>
        <v>0</v>
      </c>
    </row>
    <row r="15" spans="1:8" x14ac:dyDescent="0.3">
      <c r="A15" s="13" t="s">
        <v>1</v>
      </c>
      <c r="B15" s="14"/>
      <c r="C15" s="7">
        <f>C6/B6</f>
        <v>0.75728155339805825</v>
      </c>
      <c r="D15" s="3">
        <f>D6/B6</f>
        <v>0.24271844660194175</v>
      </c>
      <c r="E15" s="3">
        <f>E6/B6</f>
        <v>0</v>
      </c>
      <c r="F15" s="3">
        <f>F6/B6</f>
        <v>0</v>
      </c>
      <c r="G15" s="1">
        <f>G6</f>
        <v>0</v>
      </c>
    </row>
    <row r="18" spans="5:5" x14ac:dyDescent="0.3">
      <c r="E18" s="9" t="s">
        <v>18</v>
      </c>
    </row>
    <row r="19" spans="5:5" x14ac:dyDescent="0.3">
      <c r="E19" s="9" t="s">
        <v>13</v>
      </c>
    </row>
  </sheetData>
  <mergeCells count="13">
    <mergeCell ref="A1:G1"/>
    <mergeCell ref="A2:G2"/>
    <mergeCell ref="A3:A4"/>
    <mergeCell ref="B3:B4"/>
    <mergeCell ref="C3:C4"/>
    <mergeCell ref="D3:G3"/>
    <mergeCell ref="A15:B15"/>
    <mergeCell ref="A10:G10"/>
    <mergeCell ref="A11:G11"/>
    <mergeCell ref="A12:B13"/>
    <mergeCell ref="C12:C13"/>
    <mergeCell ref="D12:G12"/>
    <mergeCell ref="A14:B1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D8" sqref="D8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7" t="s">
        <v>9</v>
      </c>
      <c r="B1" s="28"/>
      <c r="C1" s="28"/>
      <c r="D1" s="28"/>
      <c r="E1" s="28"/>
      <c r="F1" s="28"/>
      <c r="G1" s="29"/>
    </row>
    <row r="2" spans="1:8" ht="15.75" customHeight="1" x14ac:dyDescent="0.3">
      <c r="A2" s="27" t="s">
        <v>19</v>
      </c>
      <c r="B2" s="28"/>
      <c r="C2" s="28"/>
      <c r="D2" s="28"/>
      <c r="E2" s="28"/>
      <c r="F2" s="28"/>
      <c r="G2" s="29"/>
    </row>
    <row r="3" spans="1:8" ht="15.75" customHeight="1" x14ac:dyDescent="0.3">
      <c r="A3" s="15" t="s">
        <v>2</v>
      </c>
      <c r="B3" s="15" t="s">
        <v>8</v>
      </c>
      <c r="C3" s="33" t="s">
        <v>6</v>
      </c>
      <c r="D3" s="30" t="s">
        <v>7</v>
      </c>
      <c r="E3" s="31"/>
      <c r="F3" s="31"/>
      <c r="G3" s="32"/>
      <c r="H3" s="2"/>
    </row>
    <row r="4" spans="1:8" ht="29.25" customHeight="1" x14ac:dyDescent="0.3">
      <c r="A4" s="16"/>
      <c r="B4" s="16"/>
      <c r="C4" s="34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1">
        <f>177+166+152</f>
        <v>495</v>
      </c>
      <c r="C5" s="8">
        <f>16+24+18+21+25+25+16+23+20+16+17+23+16+20+14+14+19+16+2</f>
        <v>345</v>
      </c>
      <c r="D5" s="1">
        <f>9+1+7+4+7+3+8+7+1+1+1+7+7+3+6</f>
        <v>72</v>
      </c>
      <c r="E5" s="1">
        <v>3</v>
      </c>
      <c r="F5" s="1">
        <f>27+25+23</f>
        <v>75</v>
      </c>
      <c r="G5" s="1">
        <v>3</v>
      </c>
    </row>
    <row r="6" spans="1:8" x14ac:dyDescent="0.3">
      <c r="A6" s="1" t="s">
        <v>1</v>
      </c>
      <c r="B6" s="1">
        <f>73+67+63</f>
        <v>203</v>
      </c>
      <c r="C6" s="8">
        <f>23+27+15+21+25+21+15+19+12</f>
        <v>178</v>
      </c>
      <c r="D6" s="1">
        <f>8+4+6+7</f>
        <v>25</v>
      </c>
      <c r="E6" s="1">
        <v>0</v>
      </c>
      <c r="F6" s="1">
        <v>0</v>
      </c>
      <c r="G6" s="1">
        <v>0</v>
      </c>
    </row>
    <row r="8" spans="1:8" x14ac:dyDescent="0.3">
      <c r="B8" s="6"/>
    </row>
    <row r="10" spans="1:8" ht="15.6" x14ac:dyDescent="0.3">
      <c r="A10" s="17" t="s">
        <v>10</v>
      </c>
      <c r="B10" s="17"/>
      <c r="C10" s="17"/>
      <c r="D10" s="17"/>
      <c r="E10" s="17"/>
      <c r="F10" s="17"/>
      <c r="G10" s="17"/>
    </row>
    <row r="11" spans="1:8" ht="15.75" customHeight="1" x14ac:dyDescent="0.3">
      <c r="A11" s="17" t="s">
        <v>19</v>
      </c>
      <c r="B11" s="17"/>
      <c r="C11" s="17"/>
      <c r="D11" s="17"/>
      <c r="E11" s="17"/>
      <c r="F11" s="17"/>
      <c r="G11" s="17"/>
    </row>
    <row r="12" spans="1:8" ht="27" customHeight="1" x14ac:dyDescent="0.3">
      <c r="A12" s="23" t="s">
        <v>2</v>
      </c>
      <c r="B12" s="24"/>
      <c r="C12" s="18" t="s">
        <v>6</v>
      </c>
      <c r="D12" s="20" t="s">
        <v>7</v>
      </c>
      <c r="E12" s="21"/>
      <c r="F12" s="21"/>
      <c r="G12" s="22"/>
    </row>
    <row r="13" spans="1:8" ht="47.25" customHeight="1" x14ac:dyDescent="0.3">
      <c r="A13" s="25"/>
      <c r="B13" s="26"/>
      <c r="C13" s="19"/>
      <c r="D13" s="12" t="s">
        <v>3</v>
      </c>
      <c r="E13" s="12" t="s">
        <v>5</v>
      </c>
      <c r="F13" s="12" t="s">
        <v>12</v>
      </c>
      <c r="G13" s="12" t="s">
        <v>11</v>
      </c>
    </row>
    <row r="14" spans="1:8" x14ac:dyDescent="0.3">
      <c r="A14" s="13" t="s">
        <v>0</v>
      </c>
      <c r="B14" s="14"/>
      <c r="C14" s="7">
        <f>C5/B5</f>
        <v>0.69696969696969702</v>
      </c>
      <c r="D14" s="3">
        <f>D5/B5</f>
        <v>0.14545454545454545</v>
      </c>
      <c r="E14" s="3">
        <f>E5/B5</f>
        <v>6.0606060606060606E-3</v>
      </c>
      <c r="F14" s="3">
        <f>F5/B5</f>
        <v>0.15151515151515152</v>
      </c>
      <c r="G14" s="1">
        <f>G5</f>
        <v>3</v>
      </c>
    </row>
    <row r="15" spans="1:8" x14ac:dyDescent="0.3">
      <c r="A15" s="13" t="s">
        <v>1</v>
      </c>
      <c r="B15" s="14"/>
      <c r="C15" s="7">
        <f>C6/B6</f>
        <v>0.87684729064039413</v>
      </c>
      <c r="D15" s="3">
        <f>D6/B6</f>
        <v>0.12315270935960591</v>
      </c>
      <c r="E15" s="3">
        <f>E6/B6</f>
        <v>0</v>
      </c>
      <c r="F15" s="3">
        <f>F6/B6</f>
        <v>0</v>
      </c>
      <c r="G15" s="1">
        <f>G6</f>
        <v>0</v>
      </c>
    </row>
    <row r="18" spans="5:5" x14ac:dyDescent="0.3">
      <c r="E18" s="9" t="s">
        <v>14</v>
      </c>
    </row>
    <row r="19" spans="5:5" x14ac:dyDescent="0.3">
      <c r="E19" s="9" t="s">
        <v>13</v>
      </c>
    </row>
  </sheetData>
  <mergeCells count="13">
    <mergeCell ref="A15:B15"/>
    <mergeCell ref="A10:G10"/>
    <mergeCell ref="A11:G11"/>
    <mergeCell ref="A12:B13"/>
    <mergeCell ref="C12:C13"/>
    <mergeCell ref="D12:G12"/>
    <mergeCell ref="A14:B14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I_trim_2018</vt:lpstr>
      <vt:lpstr>II_trim_2018</vt:lpstr>
      <vt:lpstr>III_trim_2018</vt:lpstr>
      <vt:lpstr>IV_trim_2018</vt:lpstr>
      <vt:lpstr>I_trim_2018!Area_stampa</vt:lpstr>
      <vt:lpstr>II_trim_2018!Area_stampa</vt:lpstr>
      <vt:lpstr>III_trim_2018!Area_stampa</vt:lpstr>
      <vt:lpstr>IV_trim_2018!Area_stampa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2018-03-07T14:31:48Z</cp:lastPrinted>
  <dcterms:created xsi:type="dcterms:W3CDTF">2015-09-17T07:52:47Z</dcterms:created>
  <dcterms:modified xsi:type="dcterms:W3CDTF">2019-02-14T14:12:50Z</dcterms:modified>
</cp:coreProperties>
</file>