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server\asa\Trasparenza_e_diffusione\Tassi_assenza_e_presenza\"/>
    </mc:Choice>
  </mc:AlternateContent>
  <xr:revisionPtr revIDLastSave="0" documentId="13_ncr:1_{A604FFAB-EF51-49D7-AD1B-1F72BC193DA6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I_trim_2020" sheetId="1" r:id="rId1"/>
    <sheet name="II_trim_2020" sheetId="2" r:id="rId2"/>
    <sheet name="III_trim_2020" sheetId="3" r:id="rId3"/>
    <sheet name="IV_trim_2020" sheetId="4" r:id="rId4"/>
  </sheets>
  <definedNames>
    <definedName name="_xlnm.Print_Area" localSheetId="0">I_trim_2020!$A$1:$G$18</definedName>
    <definedName name="_xlnm.Print_Area" localSheetId="1">II_trim_2020!$A$1:$G$18</definedName>
    <definedName name="_xlnm.Print_Area" localSheetId="2">III_trim_2020!$A$1:$G$18</definedName>
    <definedName name="_xlnm.Print_Area" localSheetId="3">IV_trim_2020!$A$1:$G$18</definedName>
  </definedNames>
  <calcPr calcId="181029"/>
</workbook>
</file>

<file path=xl/calcChain.xml><?xml version="1.0" encoding="utf-8"?>
<calcChain xmlns="http://schemas.openxmlformats.org/spreadsheetml/2006/main">
  <c r="G6" i="4" l="1"/>
  <c r="D6" i="4"/>
  <c r="G5" i="4"/>
  <c r="E5" i="4"/>
  <c r="D5" i="4"/>
  <c r="C5" i="4" s="1"/>
  <c r="B6" i="4"/>
  <c r="D15" i="4" s="1"/>
  <c r="B5" i="4"/>
  <c r="F15" i="4"/>
  <c r="G15" i="4"/>
  <c r="E15" i="4"/>
  <c r="F14" i="4"/>
  <c r="D14" i="4"/>
  <c r="D6" i="3"/>
  <c r="C5" i="3"/>
  <c r="E5" i="3"/>
  <c r="D5" i="3"/>
  <c r="B6" i="3"/>
  <c r="B5" i="3"/>
  <c r="E14" i="4" l="1"/>
  <c r="C6" i="4"/>
  <c r="C15" i="4" s="1"/>
  <c r="G14" i="4"/>
  <c r="C14" i="4"/>
  <c r="G15" i="3"/>
  <c r="F15" i="3"/>
  <c r="E15" i="3"/>
  <c r="F14" i="3"/>
  <c r="D15" i="3"/>
  <c r="C6" i="3"/>
  <c r="C15" i="3" s="1"/>
  <c r="G5" i="3"/>
  <c r="G14" i="3" s="1"/>
  <c r="D14" i="3"/>
  <c r="E14" i="3"/>
  <c r="C14" i="3" l="1"/>
  <c r="D6" i="2"/>
  <c r="G5" i="2"/>
  <c r="D5" i="2"/>
  <c r="B6" i="2"/>
  <c r="F15" i="2" s="1"/>
  <c r="B5" i="2"/>
  <c r="C5" i="2" s="1"/>
  <c r="C14" i="2" s="1"/>
  <c r="G14" i="2"/>
  <c r="E15" i="2" l="1"/>
  <c r="C6" i="2"/>
  <c r="C15" i="2" s="1"/>
  <c r="D15" i="2"/>
  <c r="D14" i="2"/>
  <c r="E14" i="2"/>
  <c r="F14" i="2"/>
  <c r="G15" i="2"/>
  <c r="E6" i="1"/>
  <c r="D6" i="1"/>
  <c r="E5" i="1"/>
  <c r="D5" i="1"/>
  <c r="B6" i="1"/>
  <c r="B5" i="1"/>
  <c r="C5" i="1" l="1"/>
  <c r="G6" i="1"/>
  <c r="C6" i="1"/>
  <c r="G14" i="1" l="1"/>
  <c r="G15" i="1"/>
  <c r="C14" i="1" l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<sst xmlns="http://schemas.openxmlformats.org/spreadsheetml/2006/main" count="96" uniqueCount="19">
  <si>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</si>
  <si>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</si>
  <si>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</si>
  <si>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</si>
  <si>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</si>
  <si>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</si>
  <si>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</si>
  <si>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</si>
  <si>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</si>
  <si>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</si>
  <si>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</si>
  <si>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</si>
  <si>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ALTRE ASSENZE *</t>
  </si>
  <si>
    <t>PERIODO DI RIFERIMENTO DAL 01/01/2020 AL 31/03/2020</t>
  </si>
  <si>
    <t>PERIODO DI RIFERIMENTO DAL 01/04/2020 AL 30/06/2020</t>
  </si>
  <si>
    <t>PERIODO DI RIFERIMENTO DAL 01/07/2020 AL 30/09/2020</t>
  </si>
  <si>
    <t xml:space="preserve">ALTRE ASSENZE </t>
  </si>
  <si>
    <t>* tra le ferie e permessi sono compresi i giorni di permesso per utilizzo banca ore</t>
  </si>
  <si>
    <t>PERIODO DI RIFERIMENTO DAL 01/10/2020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</si>
</sst>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0" fillId="0" borderId="1" xfId="0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activeCell="D19" sqref="D19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3">
      <c r="A2" s="27" t="s">
        <v>13</v>
      </c>
      <c r="B2" s="28"/>
      <c r="C2" s="28"/>
      <c r="D2" s="28"/>
      <c r="E2" s="28"/>
      <c r="F2" s="28"/>
      <c r="G2" s="29"/>
    </row>
    <row r="3" spans="1:8" ht="15.75" customHeight="1" x14ac:dyDescent="0.3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3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8">
        <f>(23*6)+(24*11)+(22*4)</f>
        <v>490</v>
      </c>
      <c r="C5" s="8">
        <f>B5-F5-E5-D5</f>
        <v>396</v>
      </c>
      <c r="D5" s="1">
        <f>9+10+10+7+9+8+5+2+6</f>
        <v>66</v>
      </c>
      <c r="E5" s="1">
        <f>11+17</f>
        <v>28</v>
      </c>
      <c r="F5" s="1">
        <v>0</v>
      </c>
      <c r="G5" s="1">
        <v>0</v>
      </c>
    </row>
    <row r="6" spans="1:8" x14ac:dyDescent="0.3">
      <c r="A6" s="1" t="s">
        <v>1</v>
      </c>
      <c r="B6" s="8">
        <f>(21*4)+25+(20*4)+25+(22*4)+26</f>
        <v>328</v>
      </c>
      <c r="C6" s="8">
        <f>B6-F6-E6-D6</f>
        <v>272</v>
      </c>
      <c r="D6" s="1">
        <f>4+2+3+4+5+7+3+4</f>
        <v>32</v>
      </c>
      <c r="E6" s="1">
        <f>9+5+10</f>
        <v>24</v>
      </c>
      <c r="F6" s="1">
        <v>0</v>
      </c>
      <c r="G6" s="1">
        <f>E6</f>
        <v>24</v>
      </c>
    </row>
    <row r="8" spans="1:8" x14ac:dyDescent="0.3">
      <c r="B8" s="6"/>
    </row>
    <row r="10" spans="1:8" ht="15.6" x14ac:dyDescent="0.3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3">
      <c r="A11" s="17" t="s">
        <v>13</v>
      </c>
      <c r="B11" s="17"/>
      <c r="C11" s="17"/>
      <c r="D11" s="17"/>
      <c r="E11" s="17"/>
      <c r="F11" s="17"/>
      <c r="G11" s="17"/>
    </row>
    <row r="12" spans="1:8" ht="27" customHeight="1" x14ac:dyDescent="0.3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3">
      <c r="A13" s="25"/>
      <c r="B13" s="26"/>
      <c r="C13" s="19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13" t="s">
        <v>0</v>
      </c>
      <c r="B14" s="14"/>
      <c r="C14" s="7">
        <f>C5/B5</f>
        <v>0.80816326530612248</v>
      </c>
      <c r="D14" s="3">
        <f>D5/B5</f>
        <v>0.13469387755102041</v>
      </c>
      <c r="E14" s="3">
        <f>E5/B5</f>
        <v>5.7142857142857141E-2</v>
      </c>
      <c r="F14" s="3">
        <f>F5/B5</f>
        <v>0</v>
      </c>
      <c r="G14" s="1">
        <f>G5</f>
        <v>0</v>
      </c>
    </row>
    <row r="15" spans="1:8" x14ac:dyDescent="0.3">
      <c r="A15" s="13" t="s">
        <v>1</v>
      </c>
      <c r="B15" s="14"/>
      <c r="C15" s="7">
        <f>C6/B6</f>
        <v>0.82926829268292679</v>
      </c>
      <c r="D15" s="3">
        <f>D6/B6</f>
        <v>9.7560975609756101E-2</v>
      </c>
      <c r="E15" s="3">
        <f>E6/B6</f>
        <v>7.3170731707317069E-2</v>
      </c>
      <c r="F15" s="3">
        <f>F6/B6</f>
        <v>0</v>
      </c>
      <c r="G15" s="1">
        <f>G6</f>
        <v>24</v>
      </c>
    </row>
    <row r="18" spans="4:4" x14ac:dyDescent="0.3">
      <c r="D18" s="9" t="s">
        <v>17</v>
      </c>
    </row>
  </sheetData>
  <mergeCells count="13">
    <mergeCell ref="A1:G1"/>
    <mergeCell ref="A2:G2"/>
    <mergeCell ref="D3:G3"/>
    <mergeCell ref="C3:C4"/>
    <mergeCell ref="A14:B14"/>
    <mergeCell ref="A15:B15"/>
    <mergeCell ref="A3:A4"/>
    <mergeCell ref="A10:G10"/>
    <mergeCell ref="A11:G11"/>
    <mergeCell ref="C12:C13"/>
    <mergeCell ref="D12:G12"/>
    <mergeCell ref="B3:B4"/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2545-6B9E-45D4-8A53-6DAE3755568F}">
  <dimension ref="A1:H18"/>
  <sheetViews>
    <sheetView workbookViewId="0">
      <selection activeCell="D19" sqref="D19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3">
      <c r="A2" s="27" t="s">
        <v>14</v>
      </c>
      <c r="B2" s="28"/>
      <c r="C2" s="28"/>
      <c r="D2" s="28"/>
      <c r="E2" s="28"/>
      <c r="F2" s="28"/>
      <c r="G2" s="29"/>
    </row>
    <row r="3" spans="1:8" ht="15.75" customHeight="1" x14ac:dyDescent="0.3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3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8">
        <f>(24*7)+(24*4)+(22*3)+(23*7)</f>
        <v>491</v>
      </c>
      <c r="C5" s="8">
        <f>B5-F5-E5-D5</f>
        <v>468</v>
      </c>
      <c r="D5" s="1">
        <f>3+1+2+5+1+1+1+1+1+2</f>
        <v>18</v>
      </c>
      <c r="E5" s="1">
        <v>5</v>
      </c>
      <c r="F5" s="1">
        <v>0</v>
      </c>
      <c r="G5" s="1">
        <f>E5</f>
        <v>5</v>
      </c>
    </row>
    <row r="6" spans="1:8" x14ac:dyDescent="0.3">
      <c r="A6" s="1" t="s">
        <v>1</v>
      </c>
      <c r="B6" s="8">
        <f>63+48+60+50+25+84</f>
        <v>330</v>
      </c>
      <c r="C6" s="8">
        <f>B6-F6-E6-D6</f>
        <v>304</v>
      </c>
      <c r="D6" s="1">
        <f>2+1+4+3+5+2+2+1+2+1+3</f>
        <v>26</v>
      </c>
      <c r="E6" s="1">
        <v>0</v>
      </c>
      <c r="F6" s="1">
        <v>0</v>
      </c>
      <c r="G6" s="1">
        <v>0</v>
      </c>
    </row>
    <row r="8" spans="1:8" x14ac:dyDescent="0.3">
      <c r="B8" s="6"/>
    </row>
    <row r="10" spans="1:8" ht="15.6" x14ac:dyDescent="0.3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3">
      <c r="A11" s="17" t="s">
        <v>14</v>
      </c>
      <c r="B11" s="17"/>
      <c r="C11" s="17"/>
      <c r="D11" s="17"/>
      <c r="E11" s="17"/>
      <c r="F11" s="17"/>
      <c r="G11" s="17"/>
    </row>
    <row r="12" spans="1:8" ht="27" customHeight="1" x14ac:dyDescent="0.3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3">
      <c r="A13" s="25"/>
      <c r="B13" s="26"/>
      <c r="C13" s="19"/>
      <c r="D13" s="10" t="s">
        <v>3</v>
      </c>
      <c r="E13" s="10" t="s">
        <v>5</v>
      </c>
      <c r="F13" s="10" t="s">
        <v>16</v>
      </c>
      <c r="G13" s="10" t="s">
        <v>11</v>
      </c>
    </row>
    <row r="14" spans="1:8" x14ac:dyDescent="0.3">
      <c r="A14" s="13" t="s">
        <v>0</v>
      </c>
      <c r="B14" s="14"/>
      <c r="C14" s="7">
        <f>C5/B5</f>
        <v>0.95315682281059066</v>
      </c>
      <c r="D14" s="3">
        <f>D5/B5</f>
        <v>3.6659877800407331E-2</v>
      </c>
      <c r="E14" s="3">
        <f>E5/B5</f>
        <v>1.0183299389002037E-2</v>
      </c>
      <c r="F14" s="3">
        <f>F5/B5</f>
        <v>0</v>
      </c>
      <c r="G14" s="1">
        <f>G5</f>
        <v>5</v>
      </c>
    </row>
    <row r="15" spans="1:8" x14ac:dyDescent="0.3">
      <c r="A15" s="13" t="s">
        <v>1</v>
      </c>
      <c r="B15" s="14"/>
      <c r="C15" s="7">
        <f>C6/B6</f>
        <v>0.92121212121212126</v>
      </c>
      <c r="D15" s="3">
        <f>D6/B6</f>
        <v>7.8787878787878782E-2</v>
      </c>
      <c r="E15" s="3">
        <f>E6/B6</f>
        <v>0</v>
      </c>
      <c r="F15" s="3">
        <f>F6/B6</f>
        <v>0</v>
      </c>
      <c r="G15" s="1">
        <f>G6</f>
        <v>0</v>
      </c>
    </row>
    <row r="18" spans="4:4" x14ac:dyDescent="0.3">
      <c r="D18" s="9" t="s">
        <v>17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9FE4-DAA8-4A1B-AB8E-F61A3A929994}">
  <dimension ref="A1:H18"/>
  <sheetViews>
    <sheetView workbookViewId="0">
      <selection activeCell="C19" sqref="C19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3">
      <c r="A2" s="27" t="s">
        <v>15</v>
      </c>
      <c r="B2" s="28"/>
      <c r="C2" s="28"/>
      <c r="D2" s="28"/>
      <c r="E2" s="28"/>
      <c r="F2" s="28"/>
      <c r="G2" s="29"/>
    </row>
    <row r="3" spans="1:8" ht="15.75" customHeight="1" x14ac:dyDescent="0.3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3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8">
        <f>171+161+175</f>
        <v>507</v>
      </c>
      <c r="C5" s="8">
        <f>B5-F5-E5-D5</f>
        <v>413</v>
      </c>
      <c r="D5" s="1">
        <f>1+1+1+1+8+2+1+1+1+1+1+1+1+5+5+12+11+1+15+1+4+8</f>
        <v>83</v>
      </c>
      <c r="E5" s="1">
        <f>6+5</f>
        <v>11</v>
      </c>
      <c r="F5" s="1">
        <v>0</v>
      </c>
      <c r="G5" s="1">
        <f>E5</f>
        <v>11</v>
      </c>
    </row>
    <row r="6" spans="1:8" x14ac:dyDescent="0.3">
      <c r="A6" s="1" t="s">
        <v>1</v>
      </c>
      <c r="B6" s="8">
        <f>119+110+114</f>
        <v>343</v>
      </c>
      <c r="C6" s="8">
        <f>B6-F6-E6-D6</f>
        <v>270</v>
      </c>
      <c r="D6" s="1">
        <f>1+2+9+5+10+7+5+6+5+5+8+5+4+1</f>
        <v>73</v>
      </c>
      <c r="E6" s="1">
        <v>0</v>
      </c>
      <c r="F6" s="1">
        <v>0</v>
      </c>
      <c r="G6" s="1">
        <v>0</v>
      </c>
    </row>
    <row r="8" spans="1:8" x14ac:dyDescent="0.3">
      <c r="B8" s="6"/>
    </row>
    <row r="10" spans="1:8" ht="15.6" x14ac:dyDescent="0.3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3">
      <c r="A11" s="17" t="s">
        <v>15</v>
      </c>
      <c r="B11" s="17"/>
      <c r="C11" s="17"/>
      <c r="D11" s="17"/>
      <c r="E11" s="17"/>
      <c r="F11" s="17"/>
      <c r="G11" s="17"/>
    </row>
    <row r="12" spans="1:8" ht="27" customHeight="1" x14ac:dyDescent="0.3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3">
      <c r="A13" s="25"/>
      <c r="B13" s="26"/>
      <c r="C13" s="19"/>
      <c r="D13" s="11" t="s">
        <v>3</v>
      </c>
      <c r="E13" s="11" t="s">
        <v>5</v>
      </c>
      <c r="F13" s="11" t="s">
        <v>12</v>
      </c>
      <c r="G13" s="11" t="s">
        <v>11</v>
      </c>
    </row>
    <row r="14" spans="1:8" x14ac:dyDescent="0.3">
      <c r="A14" s="13" t="s">
        <v>0</v>
      </c>
      <c r="B14" s="14"/>
      <c r="C14" s="7">
        <f>C5/B5</f>
        <v>0.81459566074950696</v>
      </c>
      <c r="D14" s="3">
        <f>D5/B5</f>
        <v>0.16370808678500987</v>
      </c>
      <c r="E14" s="3">
        <f>E5/B5</f>
        <v>2.1696252465483234E-2</v>
      </c>
      <c r="F14" s="3">
        <f>F5/B5</f>
        <v>0</v>
      </c>
      <c r="G14" s="1">
        <f>G5</f>
        <v>11</v>
      </c>
    </row>
    <row r="15" spans="1:8" x14ac:dyDescent="0.3">
      <c r="A15" s="13" t="s">
        <v>1</v>
      </c>
      <c r="B15" s="14"/>
      <c r="C15" s="7">
        <f>C6/B6</f>
        <v>0.78717201166180761</v>
      </c>
      <c r="D15" s="3">
        <f>D6/B6</f>
        <v>0.21282798833819241</v>
      </c>
      <c r="E15" s="3">
        <f>E6/B6</f>
        <v>0</v>
      </c>
      <c r="F15" s="3">
        <f>F6/B6</f>
        <v>0</v>
      </c>
      <c r="G15" s="1">
        <f>G6</f>
        <v>0</v>
      </c>
    </row>
    <row r="17" spans="4:4" x14ac:dyDescent="0.3">
      <c r="D17" s="9"/>
    </row>
    <row r="18" spans="4:4" x14ac:dyDescent="0.3">
      <c r="D18" s="9" t="s">
        <v>17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7617-8F78-49EF-A8AD-B39F40E7B0E0}">
  <dimension ref="A1:H18"/>
  <sheetViews>
    <sheetView tabSelected="1" workbookViewId="0">
      <selection activeCell="G7" sqref="G7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7" t="s">
        <v>9</v>
      </c>
      <c r="B1" s="28"/>
      <c r="C1" s="28"/>
      <c r="D1" s="28"/>
      <c r="E1" s="28"/>
      <c r="F1" s="28"/>
      <c r="G1" s="29"/>
    </row>
    <row r="2" spans="1:8" ht="15.75" customHeight="1" x14ac:dyDescent="0.3">
      <c r="A2" s="27" t="s">
        <v>18</v>
      </c>
      <c r="B2" s="28"/>
      <c r="C2" s="28"/>
      <c r="D2" s="28"/>
      <c r="E2" s="28"/>
      <c r="F2" s="28"/>
      <c r="G2" s="29"/>
    </row>
    <row r="3" spans="1:8" ht="15.75" customHeight="1" x14ac:dyDescent="0.3">
      <c r="A3" s="15" t="s">
        <v>2</v>
      </c>
      <c r="B3" s="15" t="s">
        <v>8</v>
      </c>
      <c r="C3" s="33" t="s">
        <v>6</v>
      </c>
      <c r="D3" s="30" t="s">
        <v>7</v>
      </c>
      <c r="E3" s="31"/>
      <c r="F3" s="31"/>
      <c r="G3" s="32"/>
      <c r="H3" s="2"/>
    </row>
    <row r="4" spans="1:8" ht="29.25" customHeight="1" x14ac:dyDescent="0.3">
      <c r="A4" s="16"/>
      <c r="B4" s="16"/>
      <c r="C4" s="34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8">
        <f>172+161+157</f>
        <v>490</v>
      </c>
      <c r="C5" s="8">
        <f>B5-F5-E5-D5</f>
        <v>358</v>
      </c>
      <c r="D5" s="1">
        <f>11+2+7+3+7+3+2+5+2+8+6+4+5+3+5+9+9+9+4+5</f>
        <v>109</v>
      </c>
      <c r="E5" s="1">
        <f>8+11+4</f>
        <v>23</v>
      </c>
      <c r="F5" s="1">
        <v>0</v>
      </c>
      <c r="G5" s="1">
        <f>E5</f>
        <v>23</v>
      </c>
    </row>
    <row r="6" spans="1:8" x14ac:dyDescent="0.3">
      <c r="A6" s="1" t="s">
        <v>1</v>
      </c>
      <c r="B6" s="8">
        <f>115+109+108</f>
        <v>332</v>
      </c>
      <c r="C6" s="8">
        <f>B6-F6-E6-D6</f>
        <v>301</v>
      </c>
      <c r="D6" s="1">
        <f>1+4+1+1+3+5+4+5+2+5</f>
        <v>31</v>
      </c>
      <c r="E6" s="1">
        <v>0</v>
      </c>
      <c r="F6" s="1">
        <v>0</v>
      </c>
      <c r="G6" s="1">
        <f>E6</f>
        <v>0</v>
      </c>
    </row>
    <row r="8" spans="1:8" x14ac:dyDescent="0.3">
      <c r="B8" s="6"/>
    </row>
    <row r="10" spans="1:8" ht="15.6" x14ac:dyDescent="0.3">
      <c r="A10" s="17" t="s">
        <v>10</v>
      </c>
      <c r="B10" s="17"/>
      <c r="C10" s="17"/>
      <c r="D10" s="17"/>
      <c r="E10" s="17"/>
      <c r="F10" s="17"/>
      <c r="G10" s="17"/>
    </row>
    <row r="11" spans="1:8" ht="15.75" customHeight="1" x14ac:dyDescent="0.3">
      <c r="A11" s="17" t="s">
        <v>18</v>
      </c>
      <c r="B11" s="17"/>
      <c r="C11" s="17"/>
      <c r="D11" s="17"/>
      <c r="E11" s="17"/>
      <c r="F11" s="17"/>
      <c r="G11" s="17"/>
    </row>
    <row r="12" spans="1:8" ht="27" customHeight="1" x14ac:dyDescent="0.3">
      <c r="A12" s="23" t="s">
        <v>2</v>
      </c>
      <c r="B12" s="24"/>
      <c r="C12" s="18" t="s">
        <v>6</v>
      </c>
      <c r="D12" s="20" t="s">
        <v>7</v>
      </c>
      <c r="E12" s="21"/>
      <c r="F12" s="21"/>
      <c r="G12" s="22"/>
    </row>
    <row r="13" spans="1:8" ht="47.25" customHeight="1" x14ac:dyDescent="0.3">
      <c r="A13" s="25"/>
      <c r="B13" s="26"/>
      <c r="C13" s="19"/>
      <c r="D13" s="12" t="s">
        <v>3</v>
      </c>
      <c r="E13" s="12" t="s">
        <v>5</v>
      </c>
      <c r="F13" s="12" t="s">
        <v>12</v>
      </c>
      <c r="G13" s="12" t="s">
        <v>11</v>
      </c>
    </row>
    <row r="14" spans="1:8" x14ac:dyDescent="0.3">
      <c r="A14" s="13" t="s">
        <v>0</v>
      </c>
      <c r="B14" s="14"/>
      <c r="C14" s="7">
        <f>C5/B5</f>
        <v>0.73061224489795917</v>
      </c>
      <c r="D14" s="3">
        <f>D5/B5</f>
        <v>0.22244897959183674</v>
      </c>
      <c r="E14" s="3">
        <f>E5/B5</f>
        <v>4.6938775510204082E-2</v>
      </c>
      <c r="F14" s="3">
        <f>F5/B5</f>
        <v>0</v>
      </c>
      <c r="G14" s="1">
        <f>G5</f>
        <v>23</v>
      </c>
    </row>
    <row r="15" spans="1:8" x14ac:dyDescent="0.3">
      <c r="A15" s="13" t="s">
        <v>1</v>
      </c>
      <c r="B15" s="14"/>
      <c r="C15" s="7">
        <f>C6/B6</f>
        <v>0.90662650602409633</v>
      </c>
      <c r="D15" s="3">
        <f>D6/B6</f>
        <v>9.337349397590361E-2</v>
      </c>
      <c r="E15" s="3">
        <f>E6/B6</f>
        <v>0</v>
      </c>
      <c r="F15" s="3">
        <f>F6/B6</f>
        <v>0</v>
      </c>
      <c r="G15" s="1">
        <f>G6</f>
        <v>0</v>
      </c>
    </row>
    <row r="17" spans="4:4" x14ac:dyDescent="0.3">
      <c r="D17" s="9"/>
    </row>
    <row r="18" spans="4:4" x14ac:dyDescent="0.3">
      <c r="D18" s="9" t="s">
        <v>17</v>
      </c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I_trim_2020</vt:lpstr>
      <vt:lpstr>II_trim_2020</vt:lpstr>
      <vt:lpstr>III_trim_2020</vt:lpstr>
      <vt:lpstr>IV_trim_2020</vt:lpstr>
      <vt:lpstr>I_trim_2020!Area_stampa</vt:lpstr>
      <vt:lpstr>II_trim_2020!Area_stampa</vt:lpstr>
      <vt:lpstr>III_trim_2020!Area_stampa</vt:lpstr>
      <vt:lpstr>IV_trim_2020!Area_stampa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Marica Antonietti</cp:lastModifiedBy>
  <cp:lastPrinted>2020-10-06T07:05:11Z</cp:lastPrinted>
  <dcterms:created xsi:type="dcterms:W3CDTF">2015-09-17T07:52:47Z</dcterms:created>
  <dcterms:modified xsi:type="dcterms:W3CDTF">2021-02-08T15:40:56Z</dcterms:modified>
</cp:coreProperties>
</file>