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aserver\asa\Trasparenza_e_diffusione\Tassi_assenza_e_presenza\"/>
    </mc:Choice>
  </mc:AlternateContent>
  <xr:revisionPtr revIDLastSave="0" documentId="13_ncr:1_{903F8930-BE5E-4DB5-96BA-EAA4217165E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I_trim_2021" sheetId="1" r:id="rId1"/>
    <sheet name="II_trim_2021" sheetId="2" r:id="rId2"/>
    <sheet name="III_trim_2021" sheetId="3" r:id="rId3"/>
    <sheet name="IV_trim_2021" sheetId="4" r:id="rId4"/>
  </sheets>
  <definedNames>
    <definedName name="_xlnm.Print_Area" localSheetId="0">I_trim_2021!$A$1:$G$18</definedName>
    <definedName name="_xlnm.Print_Area" localSheetId="1">II_trim_2021!$A$1:$G$18</definedName>
    <definedName name="_xlnm.Print_Area" localSheetId="2">III_trim_2021!$A$1:$G$19</definedName>
    <definedName name="_xlnm.Print_Area" localSheetId="3">IV_trim_2021!$A$1:$G$19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4" l="1"/>
  <c r="G6" i="4"/>
  <c r="D6" i="4"/>
  <c r="G5" i="4"/>
  <c r="E5" i="4"/>
  <c r="D5" i="4"/>
  <c r="G15" i="4" l="1"/>
  <c r="G14" i="4"/>
  <c r="D14" i="4"/>
  <c r="F15" i="4"/>
  <c r="F14" i="4"/>
  <c r="D6" i="3"/>
  <c r="D5" i="3"/>
  <c r="C5" i="3" s="1"/>
  <c r="C14" i="3" s="1"/>
  <c r="B6" i="3"/>
  <c r="D15" i="3" s="1"/>
  <c r="B5" i="3"/>
  <c r="E14" i="3" s="1"/>
  <c r="G15" i="3"/>
  <c r="F15" i="3"/>
  <c r="C6" i="3"/>
  <c r="C15" i="3" s="1"/>
  <c r="G14" i="3"/>
  <c r="F6" i="2"/>
  <c r="D6" i="2"/>
  <c r="D5" i="2"/>
  <c r="B6" i="2"/>
  <c r="B5" i="2"/>
  <c r="D14" i="2" s="1"/>
  <c r="G6" i="2"/>
  <c r="G15" i="2" s="1"/>
  <c r="G5" i="2"/>
  <c r="G14" i="2" s="1"/>
  <c r="D6" i="1"/>
  <c r="G5" i="1"/>
  <c r="D5" i="1"/>
  <c r="B6" i="1"/>
  <c r="B5" i="1"/>
  <c r="C6" i="4" l="1"/>
  <c r="C15" i="4" s="1"/>
  <c r="E14" i="4"/>
  <c r="D15" i="4"/>
  <c r="C5" i="4"/>
  <c r="C14" i="4" s="1"/>
  <c r="E15" i="4"/>
  <c r="D14" i="3"/>
  <c r="F14" i="3"/>
  <c r="E15" i="3"/>
  <c r="F15" i="2"/>
  <c r="D15" i="2"/>
  <c r="C6" i="2"/>
  <c r="C15" i="2" s="1"/>
  <c r="E14" i="2"/>
  <c r="F14" i="2"/>
  <c r="E15" i="2"/>
  <c r="C5" i="2"/>
  <c r="C14" i="2" s="1"/>
  <c r="C5" i="1"/>
  <c r="G6" i="1"/>
  <c r="C6" i="1"/>
  <c r="G14" i="1" l="1"/>
  <c r="G15" i="1"/>
  <c r="C14" i="1" l="1"/>
  <c r="C15" i="1" l="1"/>
  <c r="D15" i="1"/>
  <c r="E15" i="1"/>
  <c r="F15" i="1"/>
  <c r="F14" i="1"/>
  <c r="E14" i="1"/>
  <c r="D14" i="1"/>
</calcChain>
</file>

<file path=xl/sharedStrings.xml><?xml version="1.0" encoding="utf-8"?>
<sst xmlns="http://schemas.openxmlformats.org/spreadsheetml/2006/main" count="99" uniqueCount="18">
  <si>
    <t>AREA OPERATIVA</t>
  </si>
  <si>
    <t>AREA AMMINISTRATIVA</t>
  </si>
  <si>
    <t>AREA</t>
  </si>
  <si>
    <t>FERIE/PERMESSI</t>
  </si>
  <si>
    <t>ALTRE ASSENZE</t>
  </si>
  <si>
    <t>ASSENZE PER MALATTIA/INFORTUNI</t>
  </si>
  <si>
    <t>PRESENZA</t>
  </si>
  <si>
    <t>ASSENZA</t>
  </si>
  <si>
    <t>GG. LAVORATIVI (100%)</t>
  </si>
  <si>
    <t xml:space="preserve">gg. </t>
  </si>
  <si>
    <t xml:space="preserve">TASSI DI PRESENZA E DI ASSENZA DEL PERSONALE </t>
  </si>
  <si>
    <t>GG DI MALATTIA</t>
  </si>
  <si>
    <t>* tra le ferie e permessi sono compresi i giorni di permesso per utilizzo banca ore</t>
  </si>
  <si>
    <t>PERIODO DI RIFERIMENTO DAL 01/01/2021 AL 31/03/2021</t>
  </si>
  <si>
    <t>PERIODO DI RIFERIMENTO DAL 01/04/2021 AL 30/06/2021</t>
  </si>
  <si>
    <t>** le altre assenze sono relative a permessi per legge 104</t>
  </si>
  <si>
    <t>PERIODO DI RIFERIMENTO DAL 01/07/2021 AL 30/09/2021</t>
  </si>
  <si>
    <t>PERIODO DI RIFERIMENTO DAL 01/10/2021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</si>
</sst>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9" fontId="0" fillId="0" borderId="0" xfId="0" applyNumberFormat="1"/>
    <xf numFmtId="10" fontId="0" fillId="0" borderId="1" xfId="1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0" fillId="0" borderId="0" xfId="1" applyFont="1"/>
    <xf numFmtId="10" fontId="0" fillId="0" borderId="1" xfId="1" applyNumberFormat="1" applyFont="1" applyFill="1" applyBorder="1"/>
    <xf numFmtId="0" fontId="0" fillId="0" borderId="1" xfId="0" applyFill="1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workbookViewId="0">
      <selection activeCell="B21" sqref="B21"/>
    </sheetView>
  </sheetViews>
  <sheetFormatPr defaultRowHeight="15" x14ac:dyDescent="0.25"/>
  <cols>
    <col min="1" max="1" width="22.42578125" bestFit="1" customWidth="1"/>
    <col min="2" max="2" width="12.42578125" customWidth="1"/>
    <col min="3" max="3" width="13.28515625" customWidth="1"/>
    <col min="4" max="4" width="16.85546875" customWidth="1"/>
    <col min="5" max="5" width="23" customWidth="1"/>
    <col min="6" max="6" width="14.42578125" customWidth="1"/>
    <col min="7" max="7" width="23.7109375" customWidth="1"/>
  </cols>
  <sheetData>
    <row r="1" spans="1:8" ht="15.75" customHeight="1" x14ac:dyDescent="0.25">
      <c r="A1" s="27" t="s">
        <v>9</v>
      </c>
      <c r="B1" s="28"/>
      <c r="C1" s="28"/>
      <c r="D1" s="28"/>
      <c r="E1" s="28"/>
      <c r="F1" s="28"/>
      <c r="G1" s="29"/>
    </row>
    <row r="2" spans="1:8" ht="15.75" customHeight="1" x14ac:dyDescent="0.25">
      <c r="A2" s="27" t="s">
        <v>13</v>
      </c>
      <c r="B2" s="28"/>
      <c r="C2" s="28"/>
      <c r="D2" s="28"/>
      <c r="E2" s="28"/>
      <c r="F2" s="28"/>
      <c r="G2" s="29"/>
    </row>
    <row r="3" spans="1:8" ht="15.75" customHeight="1" x14ac:dyDescent="0.25">
      <c r="A3" s="15" t="s">
        <v>2</v>
      </c>
      <c r="B3" s="15" t="s">
        <v>8</v>
      </c>
      <c r="C3" s="33" t="s">
        <v>6</v>
      </c>
      <c r="D3" s="30" t="s">
        <v>7</v>
      </c>
      <c r="E3" s="31"/>
      <c r="F3" s="31"/>
      <c r="G3" s="32"/>
      <c r="H3" s="2"/>
    </row>
    <row r="4" spans="1:8" ht="29.25" customHeight="1" x14ac:dyDescent="0.25">
      <c r="A4" s="16"/>
      <c r="B4" s="16"/>
      <c r="C4" s="34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25">
      <c r="A5" s="1" t="s">
        <v>0</v>
      </c>
      <c r="B5" s="8">
        <f>66+84+154+175</f>
        <v>479</v>
      </c>
      <c r="C5" s="8">
        <f>B5-F5-E5-D5</f>
        <v>415</v>
      </c>
      <c r="D5" s="1">
        <f>10+4+12+11+3+3+9+8</f>
        <v>60</v>
      </c>
      <c r="E5" s="1">
        <v>4</v>
      </c>
      <c r="F5" s="1">
        <v>0</v>
      </c>
      <c r="G5" s="1">
        <f>E5</f>
        <v>4</v>
      </c>
    </row>
    <row r="6" spans="1:8" x14ac:dyDescent="0.25">
      <c r="A6" s="1" t="s">
        <v>1</v>
      </c>
      <c r="B6" s="8">
        <f>76+24+80+92+24+28</f>
        <v>324</v>
      </c>
      <c r="C6" s="8">
        <f>B6-F6-E6-D6</f>
        <v>303</v>
      </c>
      <c r="D6" s="1">
        <f>4+5+5+4+3</f>
        <v>21</v>
      </c>
      <c r="E6" s="1">
        <v>0</v>
      </c>
      <c r="F6" s="1">
        <v>0</v>
      </c>
      <c r="G6" s="1">
        <f>E6</f>
        <v>0</v>
      </c>
    </row>
    <row r="8" spans="1:8" x14ac:dyDescent="0.25">
      <c r="B8" s="6"/>
    </row>
    <row r="10" spans="1:8" ht="15.75" x14ac:dyDescent="0.25">
      <c r="A10" s="17" t="s">
        <v>10</v>
      </c>
      <c r="B10" s="17"/>
      <c r="C10" s="17"/>
      <c r="D10" s="17"/>
      <c r="E10" s="17"/>
      <c r="F10" s="17"/>
      <c r="G10" s="17"/>
    </row>
    <row r="11" spans="1:8" ht="15.75" customHeight="1" x14ac:dyDescent="0.25">
      <c r="A11" s="17" t="s">
        <v>13</v>
      </c>
      <c r="B11" s="17"/>
      <c r="C11" s="17"/>
      <c r="D11" s="17"/>
      <c r="E11" s="17"/>
      <c r="F11" s="17"/>
      <c r="G11" s="17"/>
    </row>
    <row r="12" spans="1:8" ht="27" customHeight="1" x14ac:dyDescent="0.25">
      <c r="A12" s="23" t="s">
        <v>2</v>
      </c>
      <c r="B12" s="24"/>
      <c r="C12" s="18" t="s">
        <v>6</v>
      </c>
      <c r="D12" s="20" t="s">
        <v>7</v>
      </c>
      <c r="E12" s="21"/>
      <c r="F12" s="21"/>
      <c r="G12" s="22"/>
    </row>
    <row r="13" spans="1:8" ht="47.25" customHeight="1" x14ac:dyDescent="0.25">
      <c r="A13" s="25"/>
      <c r="B13" s="26"/>
      <c r="C13" s="19"/>
      <c r="D13" s="4" t="s">
        <v>3</v>
      </c>
      <c r="E13" s="4" t="s">
        <v>5</v>
      </c>
      <c r="F13" s="4" t="s">
        <v>4</v>
      </c>
      <c r="G13" s="4" t="s">
        <v>11</v>
      </c>
    </row>
    <row r="14" spans="1:8" x14ac:dyDescent="0.25">
      <c r="A14" s="13" t="s">
        <v>0</v>
      </c>
      <c r="B14" s="14"/>
      <c r="C14" s="7">
        <f>C5/B5</f>
        <v>0.86638830897703545</v>
      </c>
      <c r="D14" s="3">
        <f>D5/B5</f>
        <v>0.12526096033402923</v>
      </c>
      <c r="E14" s="3">
        <f>E5/B5</f>
        <v>8.350730688935281E-3</v>
      </c>
      <c r="F14" s="3">
        <f>F5/B5</f>
        <v>0</v>
      </c>
      <c r="G14" s="1">
        <f>G5</f>
        <v>4</v>
      </c>
    </row>
    <row r="15" spans="1:8" x14ac:dyDescent="0.25">
      <c r="A15" s="13" t="s">
        <v>1</v>
      </c>
      <c r="B15" s="14"/>
      <c r="C15" s="7">
        <f>C6/B6</f>
        <v>0.93518518518518523</v>
      </c>
      <c r="D15" s="3">
        <f>D6/B6</f>
        <v>6.4814814814814811E-2</v>
      </c>
      <c r="E15" s="3">
        <f>E6/B6</f>
        <v>0</v>
      </c>
      <c r="F15" s="3">
        <f>F6/B6</f>
        <v>0</v>
      </c>
      <c r="G15" s="1">
        <f>G6</f>
        <v>0</v>
      </c>
    </row>
    <row r="18" spans="4:4" x14ac:dyDescent="0.25">
      <c r="D18" s="9" t="s">
        <v>12</v>
      </c>
    </row>
  </sheetData>
  <mergeCells count="13">
    <mergeCell ref="A1:G1"/>
    <mergeCell ref="A2:G2"/>
    <mergeCell ref="D3:G3"/>
    <mergeCell ref="C3:C4"/>
    <mergeCell ref="A14:B14"/>
    <mergeCell ref="A15:B15"/>
    <mergeCell ref="A3:A4"/>
    <mergeCell ref="A10:G10"/>
    <mergeCell ref="A11:G11"/>
    <mergeCell ref="C12:C13"/>
    <mergeCell ref="D12:G12"/>
    <mergeCell ref="B3:B4"/>
    <mergeCell ref="A12:B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0A87D-2432-4A4E-8EB3-E4D3ED63C9F9}">
  <dimension ref="A1:H19"/>
  <sheetViews>
    <sheetView workbookViewId="0">
      <selection activeCell="D19" sqref="D19"/>
    </sheetView>
  </sheetViews>
  <sheetFormatPr defaultRowHeight="15" x14ac:dyDescent="0.25"/>
  <cols>
    <col min="1" max="1" width="22.42578125" bestFit="1" customWidth="1"/>
    <col min="2" max="2" width="12.42578125" customWidth="1"/>
    <col min="3" max="3" width="13.28515625" customWidth="1"/>
    <col min="4" max="4" width="16.85546875" customWidth="1"/>
    <col min="5" max="5" width="23" customWidth="1"/>
    <col min="6" max="6" width="14.42578125" customWidth="1"/>
    <col min="7" max="7" width="23.7109375" customWidth="1"/>
  </cols>
  <sheetData>
    <row r="1" spans="1:8" ht="15.75" customHeight="1" x14ac:dyDescent="0.25">
      <c r="A1" s="27" t="s">
        <v>9</v>
      </c>
      <c r="B1" s="28"/>
      <c r="C1" s="28"/>
      <c r="D1" s="28"/>
      <c r="E1" s="28"/>
      <c r="F1" s="28"/>
      <c r="G1" s="29"/>
    </row>
    <row r="2" spans="1:8" ht="15.75" customHeight="1" x14ac:dyDescent="0.25">
      <c r="A2" s="27" t="s">
        <v>14</v>
      </c>
      <c r="B2" s="28"/>
      <c r="C2" s="28"/>
      <c r="D2" s="28"/>
      <c r="E2" s="28"/>
      <c r="F2" s="28"/>
      <c r="G2" s="29"/>
    </row>
    <row r="3" spans="1:8" ht="15.75" customHeight="1" x14ac:dyDescent="0.25">
      <c r="A3" s="15" t="s">
        <v>2</v>
      </c>
      <c r="B3" s="15" t="s">
        <v>8</v>
      </c>
      <c r="C3" s="33" t="s">
        <v>6</v>
      </c>
      <c r="D3" s="30" t="s">
        <v>7</v>
      </c>
      <c r="E3" s="31"/>
      <c r="F3" s="31"/>
      <c r="G3" s="32"/>
      <c r="H3" s="2"/>
    </row>
    <row r="4" spans="1:8" ht="29.25" customHeight="1" x14ac:dyDescent="0.25">
      <c r="A4" s="16"/>
      <c r="B4" s="16"/>
      <c r="C4" s="34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25">
      <c r="A5" s="1" t="s">
        <v>0</v>
      </c>
      <c r="B5" s="8">
        <f>490</f>
        <v>490</v>
      </c>
      <c r="C5" s="8">
        <f>B5-F5-E5-D5</f>
        <v>404</v>
      </c>
      <c r="D5" s="1">
        <f>8+15+8+1+1+8+1+1+3+3+1+1+1+5+1+2+2+11+1+9+3</f>
        <v>86</v>
      </c>
      <c r="E5" s="1">
        <v>0</v>
      </c>
      <c r="F5" s="1">
        <v>0</v>
      </c>
      <c r="G5" s="1">
        <f>E5</f>
        <v>0</v>
      </c>
    </row>
    <row r="6" spans="1:8" x14ac:dyDescent="0.25">
      <c r="A6" s="1" t="s">
        <v>1</v>
      </c>
      <c r="B6" s="8">
        <f>25+25+25+84+84+84</f>
        <v>327</v>
      </c>
      <c r="C6" s="8">
        <f>B6-F6-E6-D6</f>
        <v>264</v>
      </c>
      <c r="D6" s="1">
        <f>3+2+2+2+2+5+6+6+2+2+5+3+4+7+6</f>
        <v>57</v>
      </c>
      <c r="E6" s="1">
        <v>0</v>
      </c>
      <c r="F6" s="1">
        <f>6</f>
        <v>6</v>
      </c>
      <c r="G6" s="1">
        <f>E6</f>
        <v>0</v>
      </c>
    </row>
    <row r="8" spans="1:8" x14ac:dyDescent="0.25">
      <c r="B8" s="6"/>
    </row>
    <row r="10" spans="1:8" ht="15.75" x14ac:dyDescent="0.25">
      <c r="A10" s="17" t="s">
        <v>10</v>
      </c>
      <c r="B10" s="17"/>
      <c r="C10" s="17"/>
      <c r="D10" s="17"/>
      <c r="E10" s="17"/>
      <c r="F10" s="17"/>
      <c r="G10" s="17"/>
    </row>
    <row r="11" spans="1:8" ht="15.75" customHeight="1" x14ac:dyDescent="0.25">
      <c r="A11" s="17" t="s">
        <v>14</v>
      </c>
      <c r="B11" s="17"/>
      <c r="C11" s="17"/>
      <c r="D11" s="17"/>
      <c r="E11" s="17"/>
      <c r="F11" s="17"/>
      <c r="G11" s="17"/>
    </row>
    <row r="12" spans="1:8" ht="27" customHeight="1" x14ac:dyDescent="0.25">
      <c r="A12" s="23" t="s">
        <v>2</v>
      </c>
      <c r="B12" s="24"/>
      <c r="C12" s="18" t="s">
        <v>6</v>
      </c>
      <c r="D12" s="20" t="s">
        <v>7</v>
      </c>
      <c r="E12" s="21"/>
      <c r="F12" s="21"/>
      <c r="G12" s="22"/>
    </row>
    <row r="13" spans="1:8" ht="47.25" customHeight="1" x14ac:dyDescent="0.25">
      <c r="A13" s="25"/>
      <c r="B13" s="26"/>
      <c r="C13" s="19"/>
      <c r="D13" s="10" t="s">
        <v>3</v>
      </c>
      <c r="E13" s="10" t="s">
        <v>5</v>
      </c>
      <c r="F13" s="10" t="s">
        <v>4</v>
      </c>
      <c r="G13" s="10" t="s">
        <v>11</v>
      </c>
    </row>
    <row r="14" spans="1:8" x14ac:dyDescent="0.25">
      <c r="A14" s="13" t="s">
        <v>0</v>
      </c>
      <c r="B14" s="14"/>
      <c r="C14" s="7">
        <f>C5/B5</f>
        <v>0.82448979591836735</v>
      </c>
      <c r="D14" s="3">
        <f>D5/B5</f>
        <v>0.17551020408163265</v>
      </c>
      <c r="E14" s="3">
        <f>E5/B5</f>
        <v>0</v>
      </c>
      <c r="F14" s="3">
        <f>F5/B5</f>
        <v>0</v>
      </c>
      <c r="G14" s="1">
        <f>G5</f>
        <v>0</v>
      </c>
    </row>
    <row r="15" spans="1:8" x14ac:dyDescent="0.25">
      <c r="A15" s="13" t="s">
        <v>1</v>
      </c>
      <c r="B15" s="14"/>
      <c r="C15" s="7">
        <f>C6/B6</f>
        <v>0.80733944954128445</v>
      </c>
      <c r="D15" s="3">
        <f>D6/B6</f>
        <v>0.1743119266055046</v>
      </c>
      <c r="E15" s="3">
        <f>E6/B6</f>
        <v>0</v>
      </c>
      <c r="F15" s="3">
        <f>F6/B6</f>
        <v>1.834862385321101E-2</v>
      </c>
      <c r="G15" s="1">
        <f>G6</f>
        <v>0</v>
      </c>
    </row>
    <row r="18" spans="4:4" x14ac:dyDescent="0.25">
      <c r="D18" s="9" t="s">
        <v>12</v>
      </c>
    </row>
    <row r="19" spans="4:4" x14ac:dyDescent="0.25">
      <c r="D19" s="9" t="s">
        <v>15</v>
      </c>
    </row>
  </sheetData>
  <mergeCells count="13">
    <mergeCell ref="A15:B15"/>
    <mergeCell ref="A10:G10"/>
    <mergeCell ref="A11:G11"/>
    <mergeCell ref="A12:B13"/>
    <mergeCell ref="C12:C13"/>
    <mergeCell ref="D12:G12"/>
    <mergeCell ref="A14:B14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5C4B1-63E0-4244-BC07-90AC4470FB42}">
  <dimension ref="A1:H19"/>
  <sheetViews>
    <sheetView workbookViewId="0">
      <selection activeCell="A9" sqref="A9"/>
    </sheetView>
  </sheetViews>
  <sheetFormatPr defaultRowHeight="15" x14ac:dyDescent="0.25"/>
  <cols>
    <col min="1" max="1" width="22.42578125" bestFit="1" customWidth="1"/>
    <col min="2" max="2" width="12.42578125" customWidth="1"/>
    <col min="3" max="3" width="13.28515625" customWidth="1"/>
    <col min="4" max="4" width="16.85546875" customWidth="1"/>
    <col min="5" max="5" width="23" customWidth="1"/>
    <col min="6" max="6" width="14.42578125" customWidth="1"/>
    <col min="7" max="7" width="23.7109375" customWidth="1"/>
  </cols>
  <sheetData>
    <row r="1" spans="1:8" ht="15.75" customHeight="1" x14ac:dyDescent="0.25">
      <c r="A1" s="27" t="s">
        <v>9</v>
      </c>
      <c r="B1" s="28"/>
      <c r="C1" s="28"/>
      <c r="D1" s="28"/>
      <c r="E1" s="28"/>
      <c r="F1" s="28"/>
      <c r="G1" s="29"/>
    </row>
    <row r="2" spans="1:8" ht="15.75" customHeight="1" x14ac:dyDescent="0.25">
      <c r="A2" s="27" t="s">
        <v>16</v>
      </c>
      <c r="B2" s="28"/>
      <c r="C2" s="28"/>
      <c r="D2" s="28"/>
      <c r="E2" s="28"/>
      <c r="F2" s="28"/>
      <c r="G2" s="29"/>
    </row>
    <row r="3" spans="1:8" ht="15.75" customHeight="1" x14ac:dyDescent="0.25">
      <c r="A3" s="15" t="s">
        <v>2</v>
      </c>
      <c r="B3" s="15" t="s">
        <v>8</v>
      </c>
      <c r="C3" s="33" t="s">
        <v>6</v>
      </c>
      <c r="D3" s="30" t="s">
        <v>7</v>
      </c>
      <c r="E3" s="31"/>
      <c r="F3" s="31"/>
      <c r="G3" s="32"/>
      <c r="H3" s="2"/>
    </row>
    <row r="4" spans="1:8" ht="29.25" customHeight="1" x14ac:dyDescent="0.25">
      <c r="A4" s="16"/>
      <c r="B4" s="16"/>
      <c r="C4" s="34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25">
      <c r="A5" s="1" t="s">
        <v>0</v>
      </c>
      <c r="B5" s="8">
        <f>75+96+168+168</f>
        <v>507</v>
      </c>
      <c r="C5" s="8">
        <f>B5-F5-E5-D5</f>
        <v>415</v>
      </c>
      <c r="D5" s="1">
        <f>4+1+1+2+9+8+1+11+11+7+7+11+1+2+6+7+2+1</f>
        <v>92</v>
      </c>
      <c r="E5" s="1">
        <v>0</v>
      </c>
      <c r="F5" s="1">
        <v>0</v>
      </c>
      <c r="G5" s="1">
        <v>0</v>
      </c>
    </row>
    <row r="6" spans="1:8" x14ac:dyDescent="0.25">
      <c r="A6" s="1" t="s">
        <v>1</v>
      </c>
      <c r="B6" s="8">
        <f>88+27+88+88+26+26</f>
        <v>343</v>
      </c>
      <c r="C6" s="8">
        <f>B6-F6-E6-D6</f>
        <v>265</v>
      </c>
      <c r="D6" s="1">
        <f>5+9+5+4+11+12+5+5+6+5+2</f>
        <v>69</v>
      </c>
      <c r="E6" s="1">
        <v>0</v>
      </c>
      <c r="F6" s="1">
        <v>9</v>
      </c>
      <c r="G6" s="1">
        <v>0</v>
      </c>
    </row>
    <row r="8" spans="1:8" x14ac:dyDescent="0.25">
      <c r="B8" s="6"/>
    </row>
    <row r="10" spans="1:8" ht="15.75" x14ac:dyDescent="0.25">
      <c r="A10" s="17" t="s">
        <v>10</v>
      </c>
      <c r="B10" s="17"/>
      <c r="C10" s="17"/>
      <c r="D10" s="17"/>
      <c r="E10" s="17"/>
      <c r="F10" s="17"/>
      <c r="G10" s="17"/>
    </row>
    <row r="11" spans="1:8" ht="15.75" customHeight="1" x14ac:dyDescent="0.25">
      <c r="A11" s="17" t="s">
        <v>16</v>
      </c>
      <c r="B11" s="17"/>
      <c r="C11" s="17"/>
      <c r="D11" s="17"/>
      <c r="E11" s="17"/>
      <c r="F11" s="17"/>
      <c r="G11" s="17"/>
    </row>
    <row r="12" spans="1:8" ht="27" customHeight="1" x14ac:dyDescent="0.25">
      <c r="A12" s="23" t="s">
        <v>2</v>
      </c>
      <c r="B12" s="24"/>
      <c r="C12" s="18" t="s">
        <v>6</v>
      </c>
      <c r="D12" s="20" t="s">
        <v>7</v>
      </c>
      <c r="E12" s="21"/>
      <c r="F12" s="21"/>
      <c r="G12" s="22"/>
    </row>
    <row r="13" spans="1:8" ht="47.25" customHeight="1" x14ac:dyDescent="0.25">
      <c r="A13" s="25"/>
      <c r="B13" s="26"/>
      <c r="C13" s="19"/>
      <c r="D13" s="11" t="s">
        <v>3</v>
      </c>
      <c r="E13" s="11" t="s">
        <v>5</v>
      </c>
      <c r="F13" s="11" t="s">
        <v>4</v>
      </c>
      <c r="G13" s="11" t="s">
        <v>11</v>
      </c>
    </row>
    <row r="14" spans="1:8" x14ac:dyDescent="0.25">
      <c r="A14" s="13" t="s">
        <v>0</v>
      </c>
      <c r="B14" s="14"/>
      <c r="C14" s="7">
        <f>C5/B5</f>
        <v>0.81854043392504927</v>
      </c>
      <c r="D14" s="3">
        <f>D5/B5</f>
        <v>0.1814595660749507</v>
      </c>
      <c r="E14" s="3">
        <f>E5/B5</f>
        <v>0</v>
      </c>
      <c r="F14" s="3">
        <f>F5/B5</f>
        <v>0</v>
      </c>
      <c r="G14" s="1">
        <f>G5</f>
        <v>0</v>
      </c>
    </row>
    <row r="15" spans="1:8" x14ac:dyDescent="0.25">
      <c r="A15" s="13" t="s">
        <v>1</v>
      </c>
      <c r="B15" s="14"/>
      <c r="C15" s="7">
        <f>C6/B6</f>
        <v>0.77259475218658891</v>
      </c>
      <c r="D15" s="3">
        <f>D6/B6</f>
        <v>0.20116618075801748</v>
      </c>
      <c r="E15" s="3">
        <f>E6/B6</f>
        <v>0</v>
      </c>
      <c r="F15" s="3">
        <f>F6/B6</f>
        <v>2.6239067055393587E-2</v>
      </c>
      <c r="G15" s="1">
        <f>G6</f>
        <v>0</v>
      </c>
    </row>
    <row r="18" spans="4:4" x14ac:dyDescent="0.25">
      <c r="D18" s="9" t="s">
        <v>12</v>
      </c>
    </row>
    <row r="19" spans="4:4" x14ac:dyDescent="0.25">
      <c r="D19" s="9" t="s">
        <v>15</v>
      </c>
    </row>
  </sheetData>
  <mergeCells count="13">
    <mergeCell ref="A1:G1"/>
    <mergeCell ref="A2:G2"/>
    <mergeCell ref="A3:A4"/>
    <mergeCell ref="B3:B4"/>
    <mergeCell ref="C3:C4"/>
    <mergeCell ref="D3:G3"/>
    <mergeCell ref="A15:B15"/>
    <mergeCell ref="A10:G10"/>
    <mergeCell ref="A11:G11"/>
    <mergeCell ref="A12:B13"/>
    <mergeCell ref="C12:C13"/>
    <mergeCell ref="D12:G12"/>
    <mergeCell ref="A14:B1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0607E-28B3-46A4-93EA-C56E132A6CBC}">
  <dimension ref="A1:H19"/>
  <sheetViews>
    <sheetView tabSelected="1" workbookViewId="0">
      <selection activeCell="G13" sqref="G13"/>
    </sheetView>
  </sheetViews>
  <sheetFormatPr defaultRowHeight="15" x14ac:dyDescent="0.25"/>
  <cols>
    <col min="1" max="1" width="22.42578125" bestFit="1" customWidth="1"/>
    <col min="2" max="2" width="12.42578125" customWidth="1"/>
    <col min="3" max="3" width="13.28515625" customWidth="1"/>
    <col min="4" max="4" width="16.85546875" customWidth="1"/>
    <col min="5" max="5" width="23" customWidth="1"/>
    <col min="6" max="6" width="14.42578125" customWidth="1"/>
    <col min="7" max="7" width="23.7109375" customWidth="1"/>
  </cols>
  <sheetData>
    <row r="1" spans="1:8" ht="15.75" customHeight="1" x14ac:dyDescent="0.25">
      <c r="A1" s="27" t="s">
        <v>9</v>
      </c>
      <c r="B1" s="28"/>
      <c r="C1" s="28"/>
      <c r="D1" s="28"/>
      <c r="E1" s="28"/>
      <c r="F1" s="28"/>
      <c r="G1" s="29"/>
    </row>
    <row r="2" spans="1:8" ht="15.75" customHeight="1" x14ac:dyDescent="0.25">
      <c r="A2" s="27" t="s">
        <v>17</v>
      </c>
      <c r="B2" s="28"/>
      <c r="C2" s="28"/>
      <c r="D2" s="28"/>
      <c r="E2" s="28"/>
      <c r="F2" s="28"/>
      <c r="G2" s="29"/>
    </row>
    <row r="3" spans="1:8" ht="15.75" customHeight="1" x14ac:dyDescent="0.25">
      <c r="A3" s="15" t="s">
        <v>2</v>
      </c>
      <c r="B3" s="15" t="s">
        <v>8</v>
      </c>
      <c r="C3" s="33" t="s">
        <v>6</v>
      </c>
      <c r="D3" s="30" t="s">
        <v>7</v>
      </c>
      <c r="E3" s="31"/>
      <c r="F3" s="31"/>
      <c r="G3" s="32"/>
      <c r="H3" s="2"/>
    </row>
    <row r="4" spans="1:8" ht="29.25" customHeight="1" x14ac:dyDescent="0.25">
      <c r="A4" s="16"/>
      <c r="B4" s="16"/>
      <c r="C4" s="34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25">
      <c r="A5" s="1" t="s">
        <v>0</v>
      </c>
      <c r="B5" s="8">
        <v>497</v>
      </c>
      <c r="C5" s="8">
        <f>B5-F5-E5-D5</f>
        <v>341</v>
      </c>
      <c r="D5" s="1">
        <f>16+2+2+1+4+1+7+3+6+5+5+4+13+4+8+5+8+5</f>
        <v>99</v>
      </c>
      <c r="E5" s="1">
        <f>16+17+24</f>
        <v>57</v>
      </c>
      <c r="F5" s="1">
        <v>0</v>
      </c>
      <c r="G5" s="1">
        <f>E5</f>
        <v>57</v>
      </c>
    </row>
    <row r="6" spans="1:8" x14ac:dyDescent="0.25">
      <c r="A6" s="1" t="s">
        <v>1</v>
      </c>
      <c r="B6" s="8">
        <v>331</v>
      </c>
      <c r="C6" s="8">
        <f>B6-F6-E6-D6</f>
        <v>277</v>
      </c>
      <c r="D6" s="1">
        <f>1+1+2+3+8+2+5+6+6+2+4</f>
        <v>40</v>
      </c>
      <c r="E6" s="1">
        <v>5</v>
      </c>
      <c r="F6" s="1">
        <f>3+3+3</f>
        <v>9</v>
      </c>
      <c r="G6" s="1">
        <f>E6</f>
        <v>5</v>
      </c>
    </row>
    <row r="8" spans="1:8" x14ac:dyDescent="0.25">
      <c r="B8" s="6"/>
    </row>
    <row r="10" spans="1:8" ht="15.75" x14ac:dyDescent="0.25">
      <c r="A10" s="17" t="s">
        <v>10</v>
      </c>
      <c r="B10" s="17"/>
      <c r="C10" s="17"/>
      <c r="D10" s="17"/>
      <c r="E10" s="17"/>
      <c r="F10" s="17"/>
      <c r="G10" s="17"/>
    </row>
    <row r="11" spans="1:8" ht="15.75" customHeight="1" x14ac:dyDescent="0.25">
      <c r="A11" s="17" t="s">
        <v>17</v>
      </c>
      <c r="B11" s="17"/>
      <c r="C11" s="17"/>
      <c r="D11" s="17"/>
      <c r="E11" s="17"/>
      <c r="F11" s="17"/>
      <c r="G11" s="17"/>
    </row>
    <row r="12" spans="1:8" ht="27" customHeight="1" x14ac:dyDescent="0.25">
      <c r="A12" s="23" t="s">
        <v>2</v>
      </c>
      <c r="B12" s="24"/>
      <c r="C12" s="18" t="s">
        <v>6</v>
      </c>
      <c r="D12" s="20" t="s">
        <v>7</v>
      </c>
      <c r="E12" s="21"/>
      <c r="F12" s="21"/>
      <c r="G12" s="22"/>
    </row>
    <row r="13" spans="1:8" ht="47.25" customHeight="1" x14ac:dyDescent="0.25">
      <c r="A13" s="25"/>
      <c r="B13" s="26"/>
      <c r="C13" s="19"/>
      <c r="D13" s="12" t="s">
        <v>3</v>
      </c>
      <c r="E13" s="12" t="s">
        <v>5</v>
      </c>
      <c r="F13" s="12" t="s">
        <v>4</v>
      </c>
      <c r="G13" s="12" t="s">
        <v>11</v>
      </c>
    </row>
    <row r="14" spans="1:8" x14ac:dyDescent="0.25">
      <c r="A14" s="13" t="s">
        <v>0</v>
      </c>
      <c r="B14" s="14"/>
      <c r="C14" s="7">
        <f>C5/B5</f>
        <v>0.6861167002012073</v>
      </c>
      <c r="D14" s="3">
        <f>D5/B5</f>
        <v>0.19919517102615694</v>
      </c>
      <c r="E14" s="3">
        <f>E5/B5</f>
        <v>0.11468812877263582</v>
      </c>
      <c r="F14" s="3">
        <f>F5/B5</f>
        <v>0</v>
      </c>
      <c r="G14" s="1">
        <f>G5</f>
        <v>57</v>
      </c>
    </row>
    <row r="15" spans="1:8" x14ac:dyDescent="0.25">
      <c r="A15" s="13" t="s">
        <v>1</v>
      </c>
      <c r="B15" s="14"/>
      <c r="C15" s="7">
        <f>C6/B6</f>
        <v>0.8368580060422961</v>
      </c>
      <c r="D15" s="3">
        <f>D6/B6</f>
        <v>0.12084592145015106</v>
      </c>
      <c r="E15" s="3">
        <f>E6/B6</f>
        <v>1.5105740181268883E-2</v>
      </c>
      <c r="F15" s="3">
        <f>F6/B6</f>
        <v>2.7190332326283987E-2</v>
      </c>
      <c r="G15" s="1">
        <f>G6</f>
        <v>5</v>
      </c>
    </row>
    <row r="18" spans="4:4" x14ac:dyDescent="0.25">
      <c r="D18" s="9" t="s">
        <v>12</v>
      </c>
    </row>
    <row r="19" spans="4:4" x14ac:dyDescent="0.25">
      <c r="D19" s="9" t="s">
        <v>15</v>
      </c>
    </row>
  </sheetData>
  <mergeCells count="13">
    <mergeCell ref="A15:B15"/>
    <mergeCell ref="A10:G10"/>
    <mergeCell ref="A11:G11"/>
    <mergeCell ref="A12:B13"/>
    <mergeCell ref="C12:C13"/>
    <mergeCell ref="D12:G12"/>
    <mergeCell ref="A14:B14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I_trim_2021</vt:lpstr>
      <vt:lpstr>II_trim_2021</vt:lpstr>
      <vt:lpstr>III_trim_2021</vt:lpstr>
      <vt:lpstr>IV_trim_2021</vt:lpstr>
      <vt:lpstr>I_trim_2021!Area_stampa</vt:lpstr>
      <vt:lpstr>II_trim_2021!Area_stampa</vt:lpstr>
      <vt:lpstr>III_trim_2021!Area_stampa</vt:lpstr>
      <vt:lpstr>IV_trim_2021!Area_stampa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Marica Antonietti</cp:lastModifiedBy>
  <cp:lastPrinted>2022-01-12T11:03:19Z</cp:lastPrinted>
  <dcterms:created xsi:type="dcterms:W3CDTF">2015-09-17T07:52:47Z</dcterms:created>
  <dcterms:modified xsi:type="dcterms:W3CDTF">2022-01-12T11:03:32Z</dcterms:modified>
</cp:coreProperties>
</file>